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bookViews>
  <sheets>
    <sheet name="2025乡村振兴项目" sheetId="2" r:id="rId1"/>
    <sheet name="Sheet1" sheetId="12" r:id="rId2"/>
  </sheets>
  <definedNames>
    <definedName name="_xlnm._FilterDatabase" localSheetId="0" hidden="1">'2025乡村振兴项目'!$A$1:$AC$66</definedName>
    <definedName name="_xlnm.Print_Titles" localSheetId="0">'2025乡村振兴项目'!$1:$6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<sst xmlns="http://schemas.openxmlformats.org/spreadsheetml/2006/main" count="551" uniqueCount="270">
  <si>
    <t>西夏区2025年度巩固脱贫攻坚成果和乡村振兴项目统计表</t>
  </si>
  <si>
    <t xml:space="preserve">    2025年共谋划项目29个，总投资18181.42万元，中央资金12669万元，自治区资金2992.12万元；其中产业发展类项目14个，年度计划投资6630.3万元,基础设施类项目9个，年度计划投资11118万元，其他项目6个，年度计划投资383.12万元。</t>
  </si>
  <si>
    <t>序号</t>
  </si>
  <si>
    <t>一级项目类型
（必填）</t>
  </si>
  <si>
    <t>二级项目类型
（必填）</t>
  </si>
  <si>
    <t>项目名称
（该项目若使用了以工代赈、少数民族发展、欠发达国有农场巩固提升、欠发达国有农林场巩固提升任务资金需在项目名称旁边括弧标注）</t>
  </si>
  <si>
    <t>建设性质
（新建、续建、改扩建）</t>
  </si>
  <si>
    <t>建设内容
（项目如果使用了中央衔接、自治区衔接、地方债、闽宁资金必须按资金类型拆开描述具体资金其建设内容）除中央自治区衔接、地方债、闽宁资金外，都属于其他资金</t>
  </si>
  <si>
    <t>项目实施
地点</t>
  </si>
  <si>
    <t>进度计划安排</t>
  </si>
  <si>
    <t>实施单位</t>
  </si>
  <si>
    <t>资金投入和来源（万元）</t>
  </si>
  <si>
    <t>受益对象（村、户/人）</t>
  </si>
  <si>
    <t>联农带农机制</t>
  </si>
  <si>
    <t>绩效目标</t>
  </si>
  <si>
    <t>项目影响因素</t>
  </si>
  <si>
    <t>备注</t>
  </si>
  <si>
    <t>合计</t>
  </si>
  <si>
    <t>小计</t>
  </si>
  <si>
    <t>财政衔接补助资金</t>
  </si>
  <si>
    <t>中央彩票公益金</t>
  </si>
  <si>
    <t>地方债资金</t>
  </si>
  <si>
    <t>闽宁资金</t>
  </si>
  <si>
    <t>其他整合涉农资金</t>
  </si>
  <si>
    <t>行业部门资金</t>
  </si>
  <si>
    <t>其他资金</t>
  </si>
  <si>
    <t>是否符合土地使用要求</t>
  </si>
  <si>
    <t>是否符合环保要求</t>
  </si>
  <si>
    <t>是否水源地</t>
  </si>
  <si>
    <t>是否禁养 区</t>
  </si>
  <si>
    <t>中央</t>
  </si>
  <si>
    <t>省级</t>
  </si>
  <si>
    <t>市级</t>
  </si>
  <si>
    <t>县级</t>
  </si>
  <si>
    <t>基础设施</t>
  </si>
  <si>
    <t>农村基础设施</t>
  </si>
  <si>
    <t>园林场庄点道路硬化项目</t>
  </si>
  <si>
    <t>新建</t>
  </si>
  <si>
    <t>使用中央衔接资金300万元，计划对银川市园林场平房庄点硬化混凝土主干道路3.5公里，宽度4.5米。园林场社区平房庄点道路提升改造项目。</t>
  </si>
  <si>
    <t>银川市园林场</t>
  </si>
  <si>
    <t>2025年-2026年</t>
  </si>
  <si>
    <t>宁华路街道</t>
  </si>
  <si>
    <t>园林场150户389人</t>
  </si>
  <si>
    <t>1.道路硬化后，极大地改善了交通条件，使得农产品能够更快速、更安全地运输出去。无论是新鲜的水果、蔬菜，还是其他农副产品，都能减少在运输过程中的损耗，提高产品的品质和价值.
2.创造就业机会:道路硬化项目的实施需要大量的劳动力，这将为当地农民提供就业机会。你可以参与到道路建设中，获得一定的劳动报酬，增加收入。
3.整洁、宽敞的道路将提升农村的整体形象，改善农村的人居环境。这将吸引更多的人关注农村、投资农村，为农村的发展带来更多的机遇。</t>
  </si>
  <si>
    <t>1.数量指标：乡村道路长3500米，宽4.5米；
2.成本指标：2025年投资金额≥300万元；
3.时效指标：工程完工及时率90%；
4.社会效益：方便园林场庄点居民出行≥180户；
5.群众满意度：项目受益人口满意度均能达到90%以上。</t>
  </si>
  <si>
    <t>是</t>
  </si>
  <si>
    <t>否</t>
  </si>
  <si>
    <t>贺兰山农牧场二队排水管网改造项目</t>
  </si>
  <si>
    <t>使用自治区衔接资金600万元，新建农牧二队排水管网铺设主管3000米，支管3800米，检查井120座，拆除并恢复混凝土道路8000平方米。</t>
  </si>
  <si>
    <t>园林场社区</t>
  </si>
  <si>
    <t>农牧二队252户652人</t>
  </si>
  <si>
    <t>1.生活污水得到有效收集处理后，可改善农村的生态环境，减少污水对土壤和水源的污染，从而提高农产品的质量和产量。有利于发展绿色农业、有机农业等高品质农业产业，提高农产品的附加值，增加农民的农业收入,推进乡村治理，建成后252户652人受益。
2.经过处理后的生活污水可以达到一定的水质标准，可用于农田灌溉、景观用水等。当地农民可以利用这些水资源进行农业生产或发展庭院经济，如种植蔬菜、花卉等，增加农民的经济收入。</t>
  </si>
  <si>
    <t>1.数量指标：铺设排水管网6800米
2.受益对象：256户652人；
3.成本指标：2025年投资金额≥600万元；
4.时效指标：工程完工及时率90%；
5.受益群众满意度:项目受益人口满意度均能达到90%以上。</t>
  </si>
  <si>
    <t>银川市西夏区宁华路街道平吉堡奶牛场集镇区控制性详细规划</t>
  </si>
  <si>
    <t>改建</t>
  </si>
  <si>
    <t>使用中央衔接资金70万元，设计规划银川市宁华路街道平吉堡奶牛场集镇区（镇级）制性详细规划。</t>
  </si>
  <si>
    <t>平吉堡</t>
  </si>
  <si>
    <t>平吉堡社区4652户6320人</t>
  </si>
  <si>
    <t>1.产业发展带动 特色农业产业培育：结合奶牛场的资源优势，发展与奶牛养殖相关的特色农业产业，如优质饲草种植。规划建设饲草种植基地，鼓励农民参与种植，由相关企业或合作社提供种子、技术指导和收购保障，农民按照标准种植饲草，收获后出售给企业，增加农民的种植收入。同时，发展奶牛副产品加工产业，如利用牛粪生产有机肥料等，带动农民参与相关生产环节，增加就业和收入。
2.农旅融合发展：利用奶牛场的田园风光和养殖特色，开发农业旅游项目。规划建设农家乐、奶牛养殖体验区、农产品采摘园等，吸引游客前来观光、体验和消费。农民可以通过经营农家乐、参与旅游服务、销售农产品等方式，分享旅游产业带来的收益。例如，农民可以将自家的农产品加工成特色旅游商品，在旅游区域内销售，提高农产品的附加值。</t>
  </si>
  <si>
    <t>1.数量指标：规划集镇区（镇级）1处，
2.受益对象：4652户6230人；
3.成本指标：2025年投资金额≥70万元；
4.时效指标：工程完工及时率90%；
5.受益群众满意度:项目受益人口满意度均能达到90%以上。</t>
  </si>
  <si>
    <t>宁华路小计</t>
  </si>
  <si>
    <t>.</t>
  </si>
  <si>
    <t>镇北堡镇乡村道路基础设施道路工程</t>
  </si>
  <si>
    <t>使用自治区衔接资金597万元，建设2条路线，路线全长 2.757km。镇北堡村西夏渠路：位于镇北堡镇宁夏花儿红葡萄酒有限公司南侧，路线全长 1.263km。德林村公路：项目位于镇北堡镇德林村境内，起点顺接村内水泥路，终点止于村内沥青路，路线全长 0.842km。</t>
  </si>
  <si>
    <t>镇北堡镇</t>
  </si>
  <si>
    <t>华西村15户；德林村10户；镇北堡村10户</t>
  </si>
  <si>
    <t>建设完善道路基础设施，为华西村、德林村和镇北堡村修建道路，能够方便华西村和德林村居民的出行，减少泥泞道路的发生，提高村民的生活质量，建成后使20余户100余人受益。</t>
  </si>
  <si>
    <t>1.数量指标：新修路≥4条，全长≥4.862km。
2.时效指标：工程完工及时率≥90%。
3.成本指标：项目投资金额≥597万。
4.社会效益指标：便利村民出行户数≥20户
5.服务对象满意度指标：项目受益人口满意度≥90%。</t>
  </si>
  <si>
    <t>镇北堡镇区苏正路以南排水管网建设项目</t>
  </si>
  <si>
    <t>使用中央衔接资金300万元，铺设排水管网3km，各类阀井40座，路面恢复及拆除5500㎡</t>
  </si>
  <si>
    <t>镇北堡村</t>
  </si>
  <si>
    <t>苏正路以南20户90余人</t>
  </si>
  <si>
    <t>建设苏正路以南排水管网，改善村庄生态环境条件，提高村民生活质量，建成后为苏正路以南的20户90多位居民解决生活污水排放的问题，减少水资源污染和浪费。</t>
  </si>
  <si>
    <t>1.数量指标：铺设排水管网 ≥3km。各类阀门井 ≥40座，路面恢复 ≥5500㎡
2.时效指标：工程完工及时率≥90%。
3.成本指标：项目投资金额≥3200万。
4.社会效益指标：解决排水不便户数 ≥20户。
5.服务对象满意度指标：项目受益人口满意度≥90%。</t>
  </si>
  <si>
    <t>产业项目</t>
  </si>
  <si>
    <t>银川市西夏区镇北堡镇华西村果蔬深加工产业融合发展示范项目</t>
  </si>
  <si>
    <t>使用自治区衔接资金140万元，采购果蔬脆片加工设备和速冻熟制所需设备，并安装冷却管道系统，建设果蔬脆片生产线和速冻熟制生产线。</t>
  </si>
  <si>
    <t>镇北堡镇华西村三组</t>
  </si>
  <si>
    <t>2025</t>
  </si>
  <si>
    <r>
      <rPr>
        <sz val="20"/>
        <rFont val="宋体"/>
        <charset val="0"/>
      </rPr>
      <t>华西村</t>
    </r>
    <r>
      <rPr>
        <sz val="20"/>
        <rFont val="Arial"/>
        <charset val="0"/>
      </rPr>
      <t>10</t>
    </r>
    <r>
      <rPr>
        <sz val="20"/>
        <rFont val="宋体"/>
        <charset val="0"/>
      </rPr>
      <t>户</t>
    </r>
    <r>
      <rPr>
        <sz val="20"/>
        <rFont val="Arial"/>
        <charset val="0"/>
      </rPr>
      <t>30</t>
    </r>
    <r>
      <rPr>
        <sz val="20"/>
        <rFont val="宋体"/>
        <charset val="0"/>
      </rPr>
      <t>余人</t>
    </r>
  </si>
  <si>
    <r>
      <rPr>
        <sz val="20"/>
        <rFont val="宋体"/>
        <charset val="0"/>
      </rPr>
      <t>项目建设后，可吸纳周边就业岗位</t>
    </r>
    <r>
      <rPr>
        <sz val="20"/>
        <rFont val="Arial"/>
        <charset val="0"/>
      </rPr>
      <t>15</t>
    </r>
    <r>
      <rPr>
        <sz val="20"/>
        <rFont val="宋体"/>
        <charset val="0"/>
      </rPr>
      <t>个，村民人均收入可增加500元。项目为果蔬脆片和速冻蔬菜加工，主要工作为包装、分拣等重复性工作，难度及强度小，可优先选用华西村监测户，帮助村集体解决5名监测户人的就业问题，实现村民就近就业，帮助其实现就业增收，项目实施预计可以增加村集体收入</t>
    </r>
    <r>
      <rPr>
        <sz val="20"/>
        <rFont val="Arial"/>
        <charset val="0"/>
      </rPr>
      <t>5.6</t>
    </r>
    <r>
      <rPr>
        <sz val="20"/>
        <rFont val="宋体"/>
        <charset val="0"/>
      </rPr>
      <t>万元</t>
    </r>
    <r>
      <rPr>
        <sz val="20"/>
        <rFont val="Arial"/>
        <charset val="0"/>
      </rPr>
      <t>/</t>
    </r>
    <r>
      <rPr>
        <sz val="20"/>
        <rFont val="宋体"/>
        <charset val="0"/>
      </rPr>
      <t>年。</t>
    </r>
  </si>
  <si>
    <r>
      <rPr>
        <sz val="20"/>
        <rFont val="Arial"/>
        <charset val="0"/>
      </rPr>
      <t>1.</t>
    </r>
    <r>
      <rPr>
        <sz val="20"/>
        <rFont val="宋体"/>
        <charset val="0"/>
      </rPr>
      <t>数量指标：建设生产线</t>
    </r>
    <r>
      <rPr>
        <sz val="20"/>
        <rFont val="Arial"/>
        <charset val="0"/>
      </rPr>
      <t>≥2</t>
    </r>
    <r>
      <rPr>
        <sz val="20"/>
        <rFont val="宋体"/>
        <charset val="0"/>
      </rPr>
      <t>条</t>
    </r>
    <r>
      <rPr>
        <sz val="20"/>
        <rFont val="Arial"/>
        <charset val="0"/>
      </rPr>
      <t xml:space="preserve">
2.</t>
    </r>
    <r>
      <rPr>
        <sz val="20"/>
        <rFont val="宋体"/>
        <charset val="0"/>
      </rPr>
      <t>质量指标：项目建设合格率</t>
    </r>
    <r>
      <rPr>
        <sz val="20"/>
        <rFont val="Arial"/>
        <charset val="0"/>
      </rPr>
      <t>≥90</t>
    </r>
    <r>
      <rPr>
        <sz val="20"/>
        <rFont val="宋体"/>
        <charset val="0"/>
      </rPr>
      <t>％</t>
    </r>
    <r>
      <rPr>
        <sz val="20"/>
        <rFont val="Arial"/>
        <charset val="0"/>
      </rPr>
      <t xml:space="preserve">
3.</t>
    </r>
    <r>
      <rPr>
        <sz val="20"/>
        <rFont val="宋体"/>
        <charset val="0"/>
      </rPr>
      <t>时效指标：项目建设完工及时率</t>
    </r>
    <r>
      <rPr>
        <sz val="20"/>
        <rFont val="Arial"/>
        <charset val="0"/>
      </rPr>
      <t>≥90</t>
    </r>
    <r>
      <rPr>
        <sz val="20"/>
        <rFont val="宋体"/>
        <charset val="0"/>
      </rPr>
      <t>％</t>
    </r>
    <r>
      <rPr>
        <sz val="20"/>
        <rFont val="Arial"/>
        <charset val="0"/>
      </rPr>
      <t xml:space="preserve">
4.</t>
    </r>
    <r>
      <rPr>
        <sz val="20"/>
        <rFont val="宋体"/>
        <charset val="0"/>
      </rPr>
      <t>社会效益指标：带动就业岗位</t>
    </r>
    <r>
      <rPr>
        <sz val="20"/>
        <rFont val="Arial"/>
        <charset val="0"/>
      </rPr>
      <t>≥15</t>
    </r>
    <r>
      <rPr>
        <sz val="20"/>
        <rFont val="宋体"/>
        <charset val="0"/>
      </rPr>
      <t>个，受益对象</t>
    </r>
    <r>
      <rPr>
        <sz val="20"/>
        <rFont val="Arial"/>
        <charset val="0"/>
      </rPr>
      <t>≥30</t>
    </r>
    <r>
      <rPr>
        <sz val="20"/>
        <rFont val="宋体"/>
        <charset val="0"/>
      </rPr>
      <t>人</t>
    </r>
    <r>
      <rPr>
        <sz val="20"/>
        <rFont val="Arial"/>
        <charset val="0"/>
      </rPr>
      <t xml:space="preserve">
5.</t>
    </r>
    <r>
      <rPr>
        <sz val="20"/>
        <rFont val="宋体"/>
        <charset val="0"/>
      </rPr>
      <t>服务对象满意度指标：项目受益人口满意度</t>
    </r>
    <r>
      <rPr>
        <sz val="20"/>
        <rFont val="Arial"/>
        <charset val="0"/>
      </rPr>
      <t>≥90</t>
    </r>
    <r>
      <rPr>
        <sz val="20"/>
        <rFont val="宋体"/>
        <charset val="0"/>
      </rPr>
      <t>％</t>
    </r>
  </si>
  <si>
    <r>
      <rPr>
        <sz val="20"/>
        <rFont val="宋体"/>
        <charset val="0"/>
      </rPr>
      <t>银川市西夏区镇北堡镇昊苑村村庄规划</t>
    </r>
    <r>
      <rPr>
        <sz val="20"/>
        <rFont val="Arial"/>
        <charset val="0"/>
      </rPr>
      <t xml:space="preserve">
</t>
    </r>
    <r>
      <rPr>
        <sz val="20"/>
        <rFont val="宋体"/>
        <charset val="0"/>
      </rPr>
      <t>（</t>
    </r>
    <r>
      <rPr>
        <sz val="20"/>
        <rFont val="Arial"/>
        <charset val="0"/>
      </rPr>
      <t>2021-2035</t>
    </r>
    <r>
      <rPr>
        <sz val="20"/>
        <rFont val="宋体"/>
        <charset val="0"/>
      </rPr>
      <t>）修编</t>
    </r>
  </si>
  <si>
    <r>
      <rPr>
        <sz val="20"/>
        <rFont val="宋体"/>
        <charset val="0"/>
      </rPr>
      <t>使用自治区衔接资金，对《银川市西夏区镇北堡镇昊苑村村庄规划（2021-2035）》局部内容进行修编，确保有意向在昊苑村投资建设项目的企业可以提前进行规划和选址，从而吸引更多的企业在昊苑村投资建设酒庄</t>
    </r>
    <r>
      <rPr>
        <sz val="20"/>
        <rFont val="Arial"/>
        <charset val="0"/>
      </rPr>
      <t xml:space="preserve"> </t>
    </r>
    <r>
      <rPr>
        <sz val="20"/>
        <rFont val="宋体"/>
        <charset val="0"/>
      </rPr>
      <t>、民宿等。</t>
    </r>
  </si>
  <si>
    <t>镇北堡镇昊苑村</t>
  </si>
  <si>
    <r>
      <rPr>
        <sz val="20"/>
        <rFont val="宋体"/>
        <charset val="0"/>
      </rPr>
      <t>昊苑村</t>
    </r>
    <r>
      <rPr>
        <sz val="20"/>
        <rFont val="Arial"/>
        <charset val="0"/>
      </rPr>
      <t>15</t>
    </r>
    <r>
      <rPr>
        <sz val="20"/>
        <rFont val="宋体"/>
        <charset val="0"/>
      </rPr>
      <t>户50余人</t>
    </r>
  </si>
  <si>
    <t>通过该项目建设，可实现昊苑村葡萄酒产业与旅游业的整合、联动与互融，打造集观光、体验、品尝、休闲、住宿于一体的黄金旅游带“旅游+产业”综合体，此项目的建设，可吸引更多的企业投资昊苑村酒庄、民宿等项目，有效壮大镇北堡镇葡萄酒产业、为游客提供了品质化、高端化的住宿服务，从而带动了昊苑村村集体经济，助力村民致富增收。</t>
  </si>
  <si>
    <r>
      <rPr>
        <sz val="20"/>
        <rFont val="Arial"/>
        <charset val="0"/>
      </rPr>
      <t>1.</t>
    </r>
    <r>
      <rPr>
        <sz val="20"/>
        <rFont val="宋体"/>
        <charset val="0"/>
      </rPr>
      <t>数量指标：吸引企业投资</t>
    </r>
    <r>
      <rPr>
        <sz val="20"/>
        <rFont val="Arial"/>
        <charset val="0"/>
      </rPr>
      <t>≥3</t>
    </r>
    <r>
      <rPr>
        <sz val="20"/>
        <rFont val="宋体"/>
        <charset val="0"/>
      </rPr>
      <t>家</t>
    </r>
    <r>
      <rPr>
        <sz val="20"/>
        <rFont val="Arial"/>
        <charset val="0"/>
      </rPr>
      <t xml:space="preserve">
2.</t>
    </r>
    <r>
      <rPr>
        <sz val="20"/>
        <rFont val="宋体"/>
        <charset val="0"/>
      </rPr>
      <t>质量指标：村庄规划符合需求</t>
    </r>
    <r>
      <rPr>
        <sz val="20"/>
        <rFont val="Arial"/>
        <charset val="0"/>
      </rPr>
      <t xml:space="preserve">
3.</t>
    </r>
    <r>
      <rPr>
        <sz val="20"/>
        <rFont val="宋体"/>
        <charset val="0"/>
      </rPr>
      <t>时效指标：项目建设完工及时率</t>
    </r>
    <r>
      <rPr>
        <sz val="20"/>
        <rFont val="Arial"/>
        <charset val="0"/>
      </rPr>
      <t>≥90</t>
    </r>
    <r>
      <rPr>
        <sz val="20"/>
        <rFont val="宋体"/>
        <charset val="0"/>
      </rPr>
      <t>％</t>
    </r>
    <r>
      <rPr>
        <sz val="20"/>
        <rFont val="Arial"/>
        <charset val="0"/>
      </rPr>
      <t xml:space="preserve">
4.</t>
    </r>
    <r>
      <rPr>
        <sz val="20"/>
        <rFont val="宋体"/>
        <charset val="0"/>
      </rPr>
      <t>社会效益指标：带动就业岗位</t>
    </r>
    <r>
      <rPr>
        <sz val="20"/>
        <rFont val="Arial"/>
        <charset val="0"/>
      </rPr>
      <t>≥5</t>
    </r>
    <r>
      <rPr>
        <sz val="20"/>
        <rFont val="宋体"/>
        <charset val="0"/>
      </rPr>
      <t>个，受益对象</t>
    </r>
    <r>
      <rPr>
        <sz val="20"/>
        <rFont val="Arial"/>
        <charset val="0"/>
      </rPr>
      <t>≥10</t>
    </r>
    <r>
      <rPr>
        <sz val="20"/>
        <rFont val="宋体"/>
        <charset val="0"/>
      </rPr>
      <t>人</t>
    </r>
    <r>
      <rPr>
        <sz val="20"/>
        <rFont val="Arial"/>
        <charset val="0"/>
      </rPr>
      <t xml:space="preserve">
5.</t>
    </r>
    <r>
      <rPr>
        <sz val="20"/>
        <rFont val="宋体"/>
        <charset val="0"/>
      </rPr>
      <t>服务对象满意度指标：项目受益人口满意度</t>
    </r>
    <r>
      <rPr>
        <sz val="20"/>
        <rFont val="Arial"/>
        <charset val="0"/>
      </rPr>
      <t>≥90</t>
    </r>
    <r>
      <rPr>
        <sz val="20"/>
        <rFont val="宋体"/>
        <charset val="0"/>
      </rPr>
      <t>％</t>
    </r>
  </si>
  <si>
    <t>镇北堡镇小计</t>
  </si>
  <si>
    <t>同庄村蔬菜基地二期</t>
  </si>
  <si>
    <t>使用自治区衔接资金700万元，平整约2400余亩土地，扩建同庄村蔬菜园区，建设保鲜库2栋、1000平米/栋，分拣车间1座、1000平米/每栋。</t>
  </si>
  <si>
    <t>同庄村一、二队</t>
  </si>
  <si>
    <t>贺兰山西路街道</t>
  </si>
  <si>
    <t>629户2021人</t>
  </si>
  <si>
    <t>以“党支部+企业+农户”的经营模式，“地租+劳务+分红”的村民受益链条，项目投入运营后可为本村及周边村民提供就业岗位，预计带动50-60人就业，其中同阳新村脱贫人口30人，监测人口4人，实现村民就近就地增收；每年为同庄村集体经济创收70万元。项目资产确权到同庄村。</t>
  </si>
  <si>
    <t>数量指标：平整约2400余亩土地，扩建同庄村蔬菜园区，建设冷库2栋，分拣车间1座。
社会效益指标：同庄村、同阳新村629户2021人受益，收益脱贫人口≥30人；
经济效益指标：村集体年收入≥70万元；
质量指标：项目验收合格率达到100%；
成本指标：项目当年除质保金外支付率达到100%；
时效指标：项目当年完工率达到100%；
受益群众满意度:项目受益人口满意度达到95%以上。</t>
  </si>
  <si>
    <t>由企业投资建设滴灌设施。</t>
  </si>
  <si>
    <t>顾家桥村芦花农贸集市改造提升项目</t>
  </si>
  <si>
    <t>使用自治区衔接资金560万元，在集市东门两侧新建二层临街营业房2000平方米，为营业房配置上下水设施及水电暖等其他配套设施，新建化粪池1处，街面铺设草坪砖1000平方米等。</t>
  </si>
  <si>
    <t>顾家桥村芦花农贸市场</t>
  </si>
  <si>
    <t>2025-2026</t>
  </si>
  <si>
    <t>1167户3181人</t>
  </si>
  <si>
    <t xml:space="preserve">采用“党支部+企业+农户”的经营模式，对顾家桥村农贸集市进行改造提升，有助于改善群众生活质量，提升农贸市场购物环境和管理水平，促进经济发展。每间临街营业房租金预计约1.3万元/年/间，村集体增收约20万元/年，带动就业20户50人就业，其中脱贫人口7户20人。项目资产确权到顾家桥村。
</t>
  </si>
  <si>
    <t>数量指标：新建临街营业房2000平方米、街面铺设草坪砖1000平方米、新建化粪池1处及配套设施等；
社会效益指标：顾家桥村、同阳新村、芦花村等6各村1167户3181人受益，收益脱贫人口≥20人；
经济效益指标：村集体年收入≥20万元；
质量指标：项目验收合格率达到100%；
成本指标：项目当年除质保金外支付率达到100%；
受益群众满意度:项目受益人口满意度达到95%以上。</t>
  </si>
  <si>
    <t>良渠稍村南美对虾养殖观光基地建设项目二期</t>
  </si>
  <si>
    <t>使用中央衔接资金800万元，建设二层养殖区2700平方米，建设25个玻璃缸鱼池，安装循环过滤设备，采购并安装350型号变压器1台，增设加热炉设备，硬化园区道路1公里，宽4.5米。</t>
  </si>
  <si>
    <t>良渠稍村</t>
  </si>
  <si>
    <t>2025年</t>
  </si>
  <si>
    <t>542户1752人</t>
  </si>
  <si>
    <t>采用“合作社+农户”模式，通过项目实施，进一步壮大辖区水产养殖规模，提升农产品品牌效应，深入推动特色水产发展，四级养殖南美对虾、中华鲟、虹鳟鱼、鲈鱼等高端水产，年产6万斤，产值220万元，为村集体增收30万元，促进农民增收致富。预计可吸纳周边就业岗位30个，其中脱贫人口20人。项目资产确权到良渠稍村。</t>
  </si>
  <si>
    <t>数量指标：建成二层养殖区2700平方米及配套设施，硬化全区道路1公里，宽4.5米；
社会效益指标：良渠稍村、同阳新村542户1752人受益，收益脱贫人口≥20人；
经济效益指标：村集体年收入≥30万元；
质量指标：项目验收合格率达到100%；
时效指标：当年项目完工率达到100%；
成本指标：项目当年除质保金外支付率达到100%；
受益群众满意度:项目受益人口满意度达到95%以上。</t>
  </si>
  <si>
    <t>良渠稍村菌菇创业园</t>
  </si>
  <si>
    <t>使用中央衔接资金500万元，建设标准化菌菇大棚72栋，硬化园区道路约2.3公里，配套水、电及安全生产防护网等。</t>
  </si>
  <si>
    <t>东至包兰铁路，西至梁渠稍村8队基本农田，南至西大沟，北至8队农渠</t>
  </si>
  <si>
    <t>西夏区贺兰山西路街道办事处</t>
  </si>
  <si>
    <t>98户208人</t>
  </si>
  <si>
    <t>通过项目实施，进一步提升大棚种植户积极性，有效推动农业产业发展，帮助农户更好实现增收致富，提升群众幸福感。受益对象98户208人。</t>
  </si>
  <si>
    <t>数量指标：改造提升186栋二代温棚
受益对象：98户280人；
成本指标：投资金额≤930万元；
时效指标：工程完工及时率达到90%；
受益群众满意度:项目受益人口满意度均能达到90%以上。</t>
  </si>
  <si>
    <t>贺兰山西路街道小计</t>
  </si>
  <si>
    <t>产业
发展</t>
  </si>
  <si>
    <t>西夏区兴泾镇泾华村农贸市场建设项目</t>
  </si>
  <si>
    <t>续建</t>
  </si>
  <si>
    <t>使用中央衔接资金230万元，新建1栋交易厅棚，项目建筑面积1106平方米左右，配套建设场内供电、给排水、卫生、通风、消防等工程。</t>
  </si>
  <si>
    <t>兴泾镇泾华村</t>
  </si>
  <si>
    <t>2024-2025</t>
  </si>
  <si>
    <t>兴泾镇人民政府</t>
  </si>
  <si>
    <t>87户382人（其中脱贫户382人，监测对象58人）</t>
  </si>
  <si>
    <t>采用以“党支部+企业+农户”的经营模式，项目投入运营后按照就近用工原则，可为泾华村本村村民及全镇低收入农户提供就业岗位，同时项目收益对本村监测对象进行分红，预计带动脱贫户就业382人其中监测对象58人，实现村民就近就地增收。该项目建成后，不但彻底解决以路为市、市场狭窄、占道经营的状况，使交易额比原来增加一倍以上，可同时容纳500人交易，年交易达1000万元以上，进一步规范了经营，切实解决老百姓农产品卖难问题，不但改善了农产品流通交易环境条件，提高了农产品市场化程度。</t>
  </si>
  <si>
    <t>数量指标:新建集贸市场一栋，建筑面积为1106平米。
质量指标：工程质量合格率100%。
成本指标:项目总投资366万元。
经济效益指标：可同时容纳500人交易，年交易达1000万元以上，增加当地村民经济收入。
社会效益指标:进一步规范经营，切实解决老百姓农产品卖难问题，改善了农产品流通交易环境条件，提高了农产品市场化程度，解决部分农村剩余劳动力转移问题。
生态效益指标：符合生态环保要求。
服务对象满意度指标：满意度≥98%。</t>
  </si>
  <si>
    <t>产业发展</t>
  </si>
  <si>
    <t>生产项目</t>
  </si>
  <si>
    <t>奇讯牧业奶制品车间建设项目</t>
  </si>
  <si>
    <t>使用中央衔接资金300万元，利用兴泾镇特色食品产业园区厂房建设奶制品加工车间，主要对厂房进行装修，并配套安装奶制品加工相关设备。</t>
  </si>
  <si>
    <t>1360户4898人</t>
  </si>
  <si>
    <t>通过引进企业进驻特色食品产业园区，通过入股方式为村集体分红，增加村集体收益。同时，增加就业岗位20余个，既安置了村民再就业，又实现了村集体和农户创收、致富，真正起到了示范带头作用。</t>
  </si>
  <si>
    <t>1.数量指标：新建奶制品加工车间1座；
2.经济效益指标：带动低收入农户增收4万元；
3.满意度指标：低收入农户满意度95%，项目所在地群众满意度95%。</t>
  </si>
  <si>
    <t>西夏区兴泾镇果蔬市场建设项目</t>
  </si>
  <si>
    <t>使用中央衔接资金200万元，在兴盛村北泉组焦化厂北部建设钢结构半开放式摊位50个，同时，对其周边环境进行综合整治，包括硬化路面5328平方米等内容。</t>
  </si>
  <si>
    <t>兴泾镇镇区</t>
  </si>
  <si>
    <t>通过设置半开放式摊位为周边群众提供便捷的购物环境，增加群众就业20余人。同时，摊位出租可收取租金，进一步增加村集体收入。</t>
  </si>
  <si>
    <t>1.数量指标：新建钢结构半开放式摊位50个；
2.经济效益指标：带动低收入农户增收3万元；
3.满意度指标：低收入农户满意度达到95%，项目所在地群众满意度达到95%。</t>
  </si>
  <si>
    <t>西夏区兴泾镇红树莓种植园区建设项目</t>
  </si>
  <si>
    <t>使用中央衔接资金1200万元，建设鲜食红树莓示范种植100亩，建设集中连片工厂化种植大棚30亩，室外种植70亩，并配套中央控制中心、培训体验中心与展示宣传中心等设施，形成可持续的鲜食红树莓循环经济创新发展模式。</t>
  </si>
  <si>
    <t>兴泾镇泾河村</t>
  </si>
  <si>
    <t>130户468人</t>
  </si>
  <si>
    <t>通过与合作社、家庭农场等新型农业经营主体合作，共同开展业务实现互利共赢。为本村村民及全镇低收入农户提供就业岗位，同时项目收益对本村监测对象进行分红，预计带动脱贫户就业60人其中监测对象15人，实现村民就近就地增收。</t>
  </si>
  <si>
    <t>1.数量指标：建设种植大棚30亩，室外种植70亩，并配套中央控制中心、培训体验中心与展示宣传中心等设施；
2.经济效益指标：带动红树莓加工、销售、物流等相关产业发展，促进地方经济，增加就业与农民收入，带动低收入农户增收4万元；
3.满意度指标：低收入农户满意度95%，项目所在地群众满意度95%。</t>
  </si>
  <si>
    <t>乡村建设行动</t>
  </si>
  <si>
    <t>农村公共服务</t>
  </si>
  <si>
    <t>银川市西夏区兴泾镇西干村人居环境改造工程2025年以工代赈示范项目</t>
  </si>
  <si>
    <t>使用中央衔接资金141万元，硬化村庄巷道 2580m2；混凝土道牙安装10866m，沟渠整修工程：U80 渠道拆除清理及砌护750m,U40渠道拆除清理及砌护689m等。</t>
  </si>
  <si>
    <t>215户800人</t>
  </si>
  <si>
    <t xml:space="preserve">发挥村集体经济组织的作用，将以工代赈示范项目与村集体经济发展相结合。项目在建设过程中，优先吸纳当地农村劳动力参与工程建设，为农民提供大量的短期和长期就业机会。预计带动脱贫户就业130人其中监测对象30人，实现村民就近就地增收，村集体增收80万元。
</t>
  </si>
  <si>
    <t>1.社会效益：提升农村地区的交通等基础设施水平，方便群众生产生活，提高农村地区的发展潜力。
2.经济效益指标：带动就业，低收入农户增收5万元；
3.满意度指标：低收入农户满意度95%，项目所在地群众满意度95%。</t>
  </si>
  <si>
    <t>西夏区兴泾镇泾华村三组以工代赈示范项目</t>
  </si>
  <si>
    <t>使用中央衔接资金200万元，铺设巷道两侧面包砖1300平方米，改造大门及门柱94户，改造巷道两侧围墙1450平方米。</t>
  </si>
  <si>
    <t>563户1859人</t>
  </si>
  <si>
    <t xml:space="preserve">发挥村集体经济组织的作用，将以工代赈示范项目与村集体经济发展相结合。项目在建设过程中，优先吸纳当地农村劳动力参与工程建设，为农民提供大量的短期和长期就业机会。预计带动脱贫户就业100人其中监测对象20人，实现村民就近就地增收。
</t>
  </si>
  <si>
    <t>1.社会效益：提升农村地区的交通等基础设施水平，方便群众生产生活，提高农村地区的发展潜力。
2.经济效益指标：带动就业，低收入农户增收4万元；
3.满意度指标：低收入农户满意度95%，项目所在地群众满意度95%。</t>
  </si>
  <si>
    <t>兴泾镇小计</t>
  </si>
  <si>
    <t>253户908人</t>
  </si>
  <si>
    <t>就业项目</t>
  </si>
  <si>
    <t>就业奖补</t>
  </si>
  <si>
    <t>乡村工匠带动脱贫人口就业奖补</t>
  </si>
  <si>
    <r>
      <rPr>
        <sz val="20"/>
        <rFont val="方正书宋_GBK"/>
        <charset val="0"/>
      </rPr>
      <t>使用自治区衔接资金30万元，对辖区内被认定为自治区级乡村工匠名师工作室，带动脱贫人口</t>
    </r>
    <r>
      <rPr>
        <sz val="20"/>
        <rFont val="Arial"/>
        <charset val="0"/>
      </rPr>
      <t>10</t>
    </r>
    <r>
      <rPr>
        <sz val="20"/>
        <rFont val="方正书宋_GBK"/>
        <charset val="0"/>
      </rPr>
      <t>人及以上就业的给予奖补，带动脱贫户就业增收。</t>
    </r>
  </si>
  <si>
    <t>兴泾镇、镇北堡镇、贺兰山西路街道、怀远路街道、宁华路街道</t>
  </si>
  <si>
    <r>
      <rPr>
        <sz val="20"/>
        <rFont val="Arial"/>
        <charset val="0"/>
      </rPr>
      <t>2025</t>
    </r>
    <r>
      <rPr>
        <sz val="20"/>
        <rFont val="方正书宋_GBK"/>
        <charset val="0"/>
      </rPr>
      <t>年</t>
    </r>
    <r>
      <rPr>
        <sz val="20"/>
        <rFont val="Arial"/>
        <charset val="0"/>
      </rPr>
      <t>1</t>
    </r>
    <r>
      <rPr>
        <sz val="20"/>
        <rFont val="方正书宋_GBK"/>
        <charset val="0"/>
      </rPr>
      <t>月</t>
    </r>
    <r>
      <rPr>
        <sz val="20"/>
        <rFont val="Arial"/>
        <charset val="0"/>
      </rPr>
      <t>-12</t>
    </r>
    <r>
      <rPr>
        <sz val="20"/>
        <rFont val="方正书宋_GBK"/>
        <charset val="0"/>
      </rPr>
      <t>月</t>
    </r>
  </si>
  <si>
    <t>乡村振兴局</t>
  </si>
  <si>
    <r>
      <rPr>
        <sz val="20"/>
        <rFont val="方正书宋_GBK"/>
        <charset val="0"/>
      </rPr>
      <t>脱贫户</t>
    </r>
    <r>
      <rPr>
        <sz val="20"/>
        <rFont val="Arial"/>
        <charset val="0"/>
      </rPr>
      <t>10</t>
    </r>
    <r>
      <rPr>
        <sz val="20"/>
        <rFont val="方正书宋_GBK"/>
        <charset val="0"/>
      </rPr>
      <t>人以上</t>
    </r>
  </si>
  <si>
    <r>
      <rPr>
        <sz val="20"/>
        <rFont val="方正书宋_GBK"/>
        <charset val="0"/>
      </rPr>
      <t>通过</t>
    </r>
    <r>
      <rPr>
        <sz val="20"/>
        <rFont val="Arial"/>
        <charset val="0"/>
      </rPr>
      <t>“</t>
    </r>
    <r>
      <rPr>
        <sz val="20"/>
        <rFont val="方正书宋_GBK"/>
        <charset val="0"/>
      </rPr>
      <t>乡村工匠名师工作室+脱贫户</t>
    </r>
    <r>
      <rPr>
        <sz val="20"/>
        <rFont val="Arial"/>
        <charset val="0"/>
      </rPr>
      <t>”</t>
    </r>
    <r>
      <rPr>
        <sz val="20"/>
        <rFont val="方正书宋_GBK"/>
        <charset val="0"/>
      </rPr>
      <t>的联农带农模式，对乡村工匠名师工作室带动脱贫人口就业的给予奖励，鼓励乡村工匠名师工作室带动更多脱贫户就业，增加脱贫人口收入。</t>
    </r>
  </si>
  <si>
    <r>
      <rPr>
        <sz val="20"/>
        <rFont val="方正书宋_GBK"/>
        <charset val="0"/>
      </rPr>
      <t>数量指标：带动脱贫人口≥</t>
    </r>
    <r>
      <rPr>
        <sz val="20"/>
        <color theme="1"/>
        <rFont val="Calibri"/>
        <charset val="0"/>
      </rPr>
      <t>10</t>
    </r>
    <r>
      <rPr>
        <sz val="20"/>
        <color theme="1"/>
        <rFont val="宋体"/>
        <charset val="0"/>
        <scheme val="minor"/>
      </rPr>
      <t>人；</t>
    </r>
    <r>
      <rPr>
        <sz val="20"/>
        <color theme="1"/>
        <rFont val="方正书宋_GBK"/>
        <charset val="0"/>
      </rPr>
      <t xml:space="preserve">
</t>
    </r>
    <r>
      <rPr>
        <sz val="20"/>
        <color theme="1"/>
        <rFont val="宋体"/>
        <charset val="0"/>
        <scheme val="minor"/>
      </rPr>
      <t xml:space="preserve">质量指标：验收合格率	</t>
    </r>
    <r>
      <rPr>
        <sz val="20"/>
        <color theme="1"/>
        <rFont val="方正书宋_GBK"/>
        <charset val="0"/>
      </rPr>
      <t>达到</t>
    </r>
    <r>
      <rPr>
        <sz val="20"/>
        <color theme="1"/>
        <rFont val="Calibri"/>
        <charset val="0"/>
      </rPr>
      <t>100%</t>
    </r>
    <r>
      <rPr>
        <sz val="20"/>
        <color theme="1"/>
        <rFont val="宋体"/>
        <charset val="0"/>
        <scheme val="minor"/>
      </rPr>
      <t xml:space="preserve">	；</t>
    </r>
    <r>
      <rPr>
        <sz val="20"/>
        <color theme="1"/>
        <rFont val="方正书宋_GBK"/>
        <charset val="0"/>
      </rPr>
      <t xml:space="preserve">
</t>
    </r>
    <r>
      <rPr>
        <sz val="20"/>
        <color theme="1"/>
        <rFont val="宋体"/>
        <charset val="0"/>
        <scheme val="minor"/>
      </rPr>
      <t>时效指标：年度任务按时完成率达到</t>
    </r>
    <r>
      <rPr>
        <sz val="20"/>
        <color theme="1"/>
        <rFont val="Calibri"/>
        <charset val="0"/>
      </rPr>
      <t>100%</t>
    </r>
    <r>
      <rPr>
        <sz val="20"/>
        <color theme="1"/>
        <rFont val="方正书宋_GBK"/>
        <charset val="0"/>
      </rPr>
      <t>；
社会效益指标：脱贫户（含监测户）收入明显增收 。</t>
    </r>
    <r>
      <rPr>
        <sz val="20"/>
        <color theme="1"/>
        <rFont val="宋体"/>
        <charset val="0"/>
        <scheme val="minor"/>
      </rPr>
      <t xml:space="preserve">	</t>
    </r>
  </si>
  <si>
    <t>就业帮扶车间带动脱贫人口就业奖补</t>
  </si>
  <si>
    <r>
      <rPr>
        <sz val="20"/>
        <rFont val="方正书宋_GBK"/>
        <charset val="0"/>
      </rPr>
      <t>使用自治区衔接资金3万元，对政府认定报备自治区备案的</t>
    </r>
    <r>
      <rPr>
        <sz val="20"/>
        <rFont val="Arial"/>
        <charset val="0"/>
      </rPr>
      <t>6</t>
    </r>
    <r>
      <rPr>
        <sz val="20"/>
        <rFont val="方正书宋_GBK"/>
        <charset val="0"/>
      </rPr>
      <t>个就业帮扶车间吸纳辖区农户（其中脱贫户或者监测对象占比达到30%）就近就业的，按照吸纳就业人数给予一次性资金补贴，带动脱贫户就业增收。</t>
    </r>
  </si>
  <si>
    <t>兴泾镇、镇北堡镇、贺兰山西路街道</t>
  </si>
  <si>
    <t>通过“帮扶车间+脱贫户”的联农带农模式，根据带动脱贫人口就业实效，梯次设定奖补标准，差异化落实奖补政策，鼓励车间吸纳更多脱贫户就近就地就业，增加脱贫人口收入。</t>
  </si>
  <si>
    <r>
      <rPr>
        <sz val="20"/>
        <rFont val="方正书宋_GBK"/>
        <charset val="0"/>
      </rPr>
      <t>数量指标：脱贫户（含监测对象）占务工人数比重≥</t>
    </r>
    <r>
      <rPr>
        <sz val="20"/>
        <color theme="1"/>
        <rFont val="Calibri"/>
        <charset val="0"/>
      </rPr>
      <t>30%</t>
    </r>
    <r>
      <rPr>
        <sz val="20"/>
        <color theme="1"/>
        <rFont val="方正书宋_GBK"/>
        <charset val="0"/>
      </rPr>
      <t>；
质量指标：验收合格率达到100%；
时效指标：年度任务按时完成率达到100% ；
社会效益指标：脱贫户（含监测户）收入明显增收 。</t>
    </r>
  </si>
  <si>
    <t>就业</t>
  </si>
  <si>
    <t>脱贫人口实用技能培训</t>
  </si>
  <si>
    <r>
      <rPr>
        <sz val="20"/>
        <rFont val="方正书宋_GBK"/>
        <charset val="0"/>
      </rPr>
      <t>使用自治区衔接资金5万元，对辖区至少</t>
    </r>
    <r>
      <rPr>
        <sz val="20"/>
        <rFont val="Arial"/>
        <charset val="0"/>
      </rPr>
      <t>100</t>
    </r>
    <r>
      <rPr>
        <sz val="20"/>
        <rFont val="方正书宋_GBK"/>
        <charset val="0"/>
      </rPr>
      <t>名脱贫户或监测对象开展实用技能培训，为脱贫户增收致富提供技术支撑。</t>
    </r>
  </si>
  <si>
    <t>兴泾镇、贺兰山西路街道</t>
  </si>
  <si>
    <t>脱贫户（监测对象）100人</t>
  </si>
  <si>
    <t>通过对脱贫户开展实用技术培训，为脱贫户增收致富提供技术支撑，增加脱贫人口收入。</t>
  </si>
  <si>
    <r>
      <rPr>
        <sz val="20"/>
        <rFont val="方正书宋_GBK"/>
        <charset val="0"/>
      </rPr>
      <t>数量指标</t>
    </r>
    <r>
      <rPr>
        <sz val="20"/>
        <rFont val="Arial"/>
        <charset val="0"/>
      </rPr>
      <t xml:space="preserve"> </t>
    </r>
    <r>
      <rPr>
        <sz val="20"/>
        <rFont val="方正书宋_GBK"/>
        <charset val="0"/>
      </rPr>
      <t>培训人数</t>
    </r>
    <r>
      <rPr>
        <sz val="20"/>
        <rFont val="Arial"/>
        <charset val="0"/>
      </rPr>
      <t xml:space="preserve"> ≥100</t>
    </r>
    <r>
      <rPr>
        <sz val="20"/>
        <rFont val="方正书宋_GBK"/>
        <charset val="0"/>
      </rPr>
      <t>人；质量指标 培训结业率 ≥98%；时效指标 培训按时完成率 ≥98%；成本指标：补助标准500元/人；服务对象满意度指标：收益群众满意度 ≥95%；社会效益指标：提高脱贫人口就业创业能力 效果明显；服务对象满意度：带动就业的脱贫人口 满意度≥95% 。</t>
    </r>
  </si>
  <si>
    <t>巩固三保障成果</t>
  </si>
  <si>
    <t>教育</t>
  </si>
  <si>
    <t>雨露计划</t>
  </si>
  <si>
    <r>
      <rPr>
        <sz val="20"/>
        <color rgb="FF000000"/>
        <rFont val="宋体"/>
        <charset val="134"/>
      </rPr>
      <t>使用自治区衔接资金30万元，对就</t>
    </r>
    <r>
      <rPr>
        <sz val="20"/>
        <rFont val="宋体"/>
        <charset val="134"/>
      </rPr>
      <t>读中等职业学校（含普通中专、职业中专、成人中专、职业 高中、技工学校，以下同）、高职高专院校、技师学院已注册普通全日制正式学籍的宁夏籍脱贫家庭子女（含监测户）进行教育补助。</t>
    </r>
  </si>
  <si>
    <t>2025年1月-12月</t>
  </si>
  <si>
    <t>镇北堡镇：3户3（脱贫户3户3人）兴泾镇：34户37人（脱贫户34户37人）贺兰山西路街道：33户34人（其中脱贫户31户31人，监测对象2户3人），宁华路街道：2户2人（监测对象2户2人），怀远路街道：1户1人（监测对象1户1人）</t>
  </si>
  <si>
    <t>通过“政府+脱贫群众”模式，资助引导脱贫家庭子女（含监测户）接受职业教育和各类技能培训，培养脱贫村产业带头人，发展生产、增加收入，帮助脱贫家庭子女（含监测户）学生完成学业，提高素质，促进就业，增加家庭收入。</t>
  </si>
  <si>
    <t>数量指标：补助接受中高职业教育的脱贫家庭（含监测帮扶对象家庭）子女人数≥100人；                                   质量指标：“雨露计划”享受职业教育补助的学生中脱贫家庭（含监测帮扶对象家庭）子女占比达100%；                                             时效指标：“雨露计划”按时发放；
社会效益：“雨露计划”脱贫家庭（含监测帮扶对象家庭）子女就读职业教育受益率≥95% ；                                        可持续影响：持续推动教育帮扶重要工程“雨露计划”惠及更多学生。                            满意度指标：满意度大于95%。</t>
  </si>
  <si>
    <r>
      <rPr>
        <sz val="20"/>
        <rFont val="方正书宋_GBK"/>
        <charset val="0"/>
      </rPr>
      <t>西夏区</t>
    </r>
    <r>
      <rPr>
        <sz val="20"/>
        <rFont val="Arial"/>
        <charset val="0"/>
      </rPr>
      <t>2024</t>
    </r>
    <r>
      <rPr>
        <sz val="20"/>
        <rFont val="方正书宋_GBK"/>
        <charset val="0"/>
      </rPr>
      <t>年农田灌溉退水沟道治理项目</t>
    </r>
  </si>
  <si>
    <t>使用中央衔接资金890万元，对西夏区涉农街道辖区内排水沟道进行清淤、修整、除草等生态治理措施，包括：
镇北堡镇片区：治理沟道3条2925米，排水面积2463亩，涉及382户1312人；
南梁农场片区：治理沟道8条36057米，排水面积31020亩，涉及1005户4824人；
平吉堡农场片区：治理沟道10条23938米，排水面积26771亩，涉及386户1080人；
贺兰山西路街道片区：治理沟道21条32180米，排水面积183673亩，涉及2326户7041人；
贺兰山农牧场片区：治理沟道18条69561米，排水面积42634亩，涉及576户1556人。</t>
  </si>
  <si>
    <r>
      <rPr>
        <sz val="20"/>
        <rFont val="Arial"/>
        <charset val="0"/>
      </rPr>
      <t>2025</t>
    </r>
    <r>
      <rPr>
        <sz val="20"/>
        <rFont val="方正书宋_GBK"/>
        <charset val="0"/>
      </rPr>
      <t>年</t>
    </r>
    <r>
      <rPr>
        <sz val="20"/>
        <rFont val="Arial"/>
        <charset val="0"/>
      </rPr>
      <t>4</t>
    </r>
    <r>
      <rPr>
        <sz val="20"/>
        <rFont val="方正书宋_GBK"/>
        <charset val="0"/>
      </rPr>
      <t>月</t>
    </r>
    <r>
      <rPr>
        <sz val="20"/>
        <rFont val="Arial"/>
        <charset val="0"/>
      </rPr>
      <t>-12</t>
    </r>
    <r>
      <rPr>
        <sz val="20"/>
        <rFont val="方正书宋_GBK"/>
        <charset val="0"/>
      </rPr>
      <t>月</t>
    </r>
  </si>
  <si>
    <t>西夏区农业农村和水务局</t>
  </si>
  <si>
    <r>
      <rPr>
        <sz val="20"/>
        <rFont val="Arial"/>
        <charset val="0"/>
      </rPr>
      <t>382</t>
    </r>
    <r>
      <rPr>
        <sz val="20"/>
        <rFont val="方正书宋_GBK"/>
        <charset val="0"/>
      </rPr>
      <t>户</t>
    </r>
    <r>
      <rPr>
        <sz val="20"/>
        <rFont val="Arial"/>
        <charset val="0"/>
      </rPr>
      <t>1312</t>
    </r>
    <r>
      <rPr>
        <sz val="20"/>
        <rFont val="方正书宋_GBK"/>
        <charset val="0"/>
      </rPr>
      <t>人</t>
    </r>
  </si>
  <si>
    <r>
      <rPr>
        <sz val="20"/>
        <rFont val="方正书宋_GBK"/>
        <charset val="0"/>
      </rPr>
      <t>通过对辖区内的排水沟道进行摸底调查，进一步完善乡村基础设施建设，有序推农业水利薄弱环节建设，加快补齐沟道防灾减灾短板，提升区域内防汛抗旱和防灾减灾能力，确保沿线人民群众生命财产安全。工程着力解决农村灌溉排水、生态涵养等问题，项目的的实施将带动地区乡村振兴完善乡村基础设施建设，为有效解决</t>
    </r>
    <r>
      <rPr>
        <sz val="20"/>
        <rFont val="Arial"/>
        <charset val="0"/>
      </rPr>
      <t>“</t>
    </r>
    <r>
      <rPr>
        <sz val="20"/>
        <rFont val="方正书宋_GBK"/>
        <charset val="0"/>
      </rPr>
      <t>三农</t>
    </r>
    <r>
      <rPr>
        <sz val="20"/>
        <rFont val="Arial"/>
        <charset val="0"/>
      </rPr>
      <t>”</t>
    </r>
    <r>
      <rPr>
        <sz val="20"/>
        <rFont val="方正书宋_GBK"/>
        <charset val="0"/>
      </rPr>
      <t>问题，保护和改善湖水系周边的生态环境营造水相连的优美环境提高城功能、品位，改变了生态环境和投资环境打造人与自然和谐相处的局面创造有利条件。</t>
    </r>
  </si>
  <si>
    <t>数量指标：治理沟道60条164661米。
 效益方面：进一步完善乡村基础设施建设，有序推农业水利薄弱环节建设，加快补齐沟道防灾减灾短板，提升区域内防汛抗旱和防灾减灾能力，确保沿线人民群众生命财产安全。满意度方面：居民满意度≥95%。</t>
  </si>
  <si>
    <t>南梁农场</t>
  </si>
  <si>
    <r>
      <rPr>
        <sz val="20"/>
        <rFont val="Arial"/>
        <charset val="0"/>
      </rPr>
      <t>1005</t>
    </r>
    <r>
      <rPr>
        <sz val="20"/>
        <rFont val="方正书宋_GBK"/>
        <charset val="0"/>
      </rPr>
      <t>户</t>
    </r>
    <r>
      <rPr>
        <sz val="20"/>
        <rFont val="Arial"/>
        <charset val="0"/>
      </rPr>
      <t>4824</t>
    </r>
    <r>
      <rPr>
        <sz val="20"/>
        <rFont val="方正书宋_GBK"/>
        <charset val="0"/>
      </rPr>
      <t>人</t>
    </r>
  </si>
  <si>
    <t>平吉堡农场</t>
  </si>
  <si>
    <r>
      <rPr>
        <sz val="20"/>
        <rFont val="Arial"/>
        <charset val="0"/>
      </rPr>
      <t>386</t>
    </r>
    <r>
      <rPr>
        <sz val="20"/>
        <rFont val="方正书宋_GBK"/>
        <charset val="0"/>
      </rPr>
      <t>户</t>
    </r>
    <r>
      <rPr>
        <sz val="20"/>
        <rFont val="Arial"/>
        <charset val="0"/>
      </rPr>
      <t>1080</t>
    </r>
    <r>
      <rPr>
        <sz val="20"/>
        <rFont val="方正书宋_GBK"/>
        <charset val="0"/>
      </rPr>
      <t>人</t>
    </r>
  </si>
  <si>
    <r>
      <rPr>
        <sz val="20"/>
        <rFont val="Arial"/>
        <charset val="0"/>
      </rPr>
      <t>2326</t>
    </r>
    <r>
      <rPr>
        <sz val="20"/>
        <rFont val="方正书宋_GBK"/>
        <charset val="0"/>
      </rPr>
      <t>户</t>
    </r>
    <r>
      <rPr>
        <sz val="20"/>
        <rFont val="Arial"/>
        <charset val="0"/>
      </rPr>
      <t>7041</t>
    </r>
    <r>
      <rPr>
        <sz val="20"/>
        <rFont val="方正书宋_GBK"/>
        <charset val="0"/>
      </rPr>
      <t>人</t>
    </r>
  </si>
  <si>
    <t>贺兰山农牧场</t>
  </si>
  <si>
    <r>
      <rPr>
        <sz val="20"/>
        <rFont val="Arial"/>
        <charset val="0"/>
      </rPr>
      <t>576</t>
    </r>
    <r>
      <rPr>
        <sz val="20"/>
        <rFont val="方正书宋_GBK"/>
        <charset val="0"/>
      </rPr>
      <t>户</t>
    </r>
    <r>
      <rPr>
        <sz val="20"/>
        <rFont val="Arial"/>
        <charset val="0"/>
      </rPr>
      <t>1556</t>
    </r>
    <r>
      <rPr>
        <sz val="20"/>
        <rFont val="方正书宋_GBK"/>
        <charset val="0"/>
      </rPr>
      <t>人</t>
    </r>
  </si>
  <si>
    <t>西夏区2025年中央预算内投资和美乡村建设项目</t>
  </si>
  <si>
    <t>改造新建农村道路30公里，巷道硬化、铺砖16万平方米，新建污水管道6万米，改造提升污水处理站一座，新建公共厕所1座、3座垃圾中转站，安装太阳能路灯699盏等。</t>
  </si>
  <si>
    <t>兴泾镇</t>
  </si>
  <si>
    <r>
      <rPr>
        <sz val="20"/>
        <rFont val="Arial"/>
        <charset val="134"/>
      </rPr>
      <t>2025</t>
    </r>
    <r>
      <rPr>
        <sz val="20"/>
        <rFont val="宋体"/>
        <charset val="134"/>
      </rPr>
      <t>年</t>
    </r>
    <r>
      <rPr>
        <sz val="20"/>
        <rFont val="Arial"/>
        <charset val="134"/>
      </rPr>
      <t>6</t>
    </r>
    <r>
      <rPr>
        <sz val="20"/>
        <rFont val="方正兰亭黑_GBK"/>
        <charset val="134"/>
      </rPr>
      <t>月-</t>
    </r>
    <r>
      <rPr>
        <sz val="20"/>
        <rFont val="Arial"/>
        <charset val="134"/>
      </rPr>
      <t>2026</t>
    </r>
    <r>
      <rPr>
        <sz val="20"/>
        <rFont val="宋体"/>
        <charset val="134"/>
      </rPr>
      <t>年</t>
    </r>
    <r>
      <rPr>
        <sz val="20"/>
        <rFont val="Arial"/>
        <charset val="134"/>
      </rPr>
      <t>12</t>
    </r>
    <r>
      <rPr>
        <sz val="20"/>
        <rFont val="宋体"/>
        <charset val="134"/>
      </rPr>
      <t>月</t>
    </r>
  </si>
  <si>
    <r>
      <rPr>
        <sz val="20"/>
        <rFont val="Arial"/>
        <charset val="134"/>
      </rPr>
      <t>3168</t>
    </r>
    <r>
      <rPr>
        <sz val="20"/>
        <rFont val="宋体"/>
        <charset val="134"/>
      </rPr>
      <t>户</t>
    </r>
    <r>
      <rPr>
        <sz val="20"/>
        <rFont val="Arial"/>
        <charset val="134"/>
      </rPr>
      <t>9540</t>
    </r>
    <r>
      <rPr>
        <sz val="20"/>
        <rFont val="宋体"/>
        <charset val="134"/>
      </rPr>
      <t>人</t>
    </r>
  </si>
  <si>
    <t>推动县和美乡村建设，提升农村居民的生活质量和幸福感。通过改善农村基础设施，促进农村产业发展，提供便捷的公共服务，推动农村环境保护和建设，实现农村经济社会可持续发展。本次工作方案共包括涉及西夏区兴泾镇兴盛村、泾华村、泾河村、西干村；镇北堡镇华西村、德林村、昊苑村、镇北堡村；怀远路街道文萃北社区贺兰山农牧场；贺兰山西路街道同阳新村、南梁农场；宁华路街道平吉堡社区、园林场社区13个兴镇村和农垦社区，涉及人口3.06万人。</t>
  </si>
  <si>
    <t>数量指标：改造新建农村道路和巷道共计42.95公里；铺砖95.56km平方米，安装太阳能路灯934盏。新建自来水管线1.30万米绿化（种植海棠树、2.5米一棵）1480棵 、新建1座垃圾中转站。
效益方面：通过改善农村基础设施，促进农村产业发展，提供便捷的公共服务，推动农村环境保护和建设，实现农村经济社会可持续发展。
满意度方面：满意度≥95%</t>
  </si>
  <si>
    <r>
      <rPr>
        <sz val="20"/>
        <rFont val="Arial"/>
        <charset val="134"/>
      </rPr>
      <t>3576</t>
    </r>
    <r>
      <rPr>
        <sz val="20"/>
        <rFont val="宋体"/>
        <charset val="134"/>
      </rPr>
      <t>户</t>
    </r>
    <r>
      <rPr>
        <sz val="20"/>
        <rFont val="Arial"/>
        <charset val="134"/>
      </rPr>
      <t>10735</t>
    </r>
    <r>
      <rPr>
        <sz val="20"/>
        <rFont val="宋体"/>
        <charset val="134"/>
      </rPr>
      <t>人</t>
    </r>
  </si>
  <si>
    <t>怀远路街道</t>
  </si>
  <si>
    <r>
      <rPr>
        <sz val="20"/>
        <rFont val="Arial"/>
        <charset val="134"/>
      </rPr>
      <t>681</t>
    </r>
    <r>
      <rPr>
        <sz val="20"/>
        <rFont val="宋体"/>
        <charset val="134"/>
      </rPr>
      <t>户</t>
    </r>
    <r>
      <rPr>
        <sz val="20"/>
        <rFont val="Arial"/>
        <charset val="134"/>
      </rPr>
      <t>2069</t>
    </r>
    <r>
      <rPr>
        <sz val="20"/>
        <rFont val="宋体"/>
        <charset val="134"/>
      </rPr>
      <t>人</t>
    </r>
  </si>
  <si>
    <r>
      <rPr>
        <sz val="20"/>
        <rFont val="Arial"/>
        <charset val="134"/>
      </rPr>
      <t>1412</t>
    </r>
    <r>
      <rPr>
        <sz val="20"/>
        <rFont val="宋体"/>
        <charset val="134"/>
      </rPr>
      <t>户</t>
    </r>
    <r>
      <rPr>
        <sz val="20"/>
        <rFont val="Arial"/>
        <charset val="134"/>
      </rPr>
      <t>4234</t>
    </r>
    <r>
      <rPr>
        <sz val="20"/>
        <rFont val="宋体"/>
        <charset val="134"/>
      </rPr>
      <t>人</t>
    </r>
  </si>
  <si>
    <r>
      <rPr>
        <sz val="20"/>
        <rFont val="Arial"/>
        <charset val="134"/>
      </rPr>
      <t>1372</t>
    </r>
    <r>
      <rPr>
        <sz val="20"/>
        <rFont val="宋体"/>
        <charset val="134"/>
      </rPr>
      <t>户</t>
    </r>
    <r>
      <rPr>
        <sz val="20"/>
        <rFont val="Arial"/>
        <charset val="134"/>
      </rPr>
      <t>4125</t>
    </r>
    <r>
      <rPr>
        <sz val="20"/>
        <rFont val="宋体"/>
        <charset val="134"/>
      </rPr>
      <t>人</t>
    </r>
  </si>
  <si>
    <t>乡村振兴局小计</t>
  </si>
  <si>
    <t>金融保险配套项目</t>
  </si>
  <si>
    <t>小额信贷贴息</t>
  </si>
  <si>
    <t>使用中央衔接资金52万元，进行小额信贷贴息</t>
  </si>
  <si>
    <t>兴泾镇脱贫户293户1145人，监测对象23户88人</t>
  </si>
  <si>
    <t>采取“政府+银行+脱贫群众”模式，为有产业发展需求的脱贫户及监测户提供小额信贷贷款5万元/户，充分发挥脱贫人口小额信贷支持脱贫人口发展产业的积极作用，着力破解农户在发展产业中资金不足问题，助推巩固拓展脱贫攻坚成果同乡村振兴有效衔接</t>
  </si>
  <si>
    <t>数量指标：每户贷款5万元。                         效益方面：为所有脱贫户及监测对象提供产业发展帮扶，有效防止脱贫人口返贫致贫，巩固拓展脱贫攻坚成果，助力乡村振兴，牢牢守住不发生规模性返贫底线。
满意度方面：居民满意度≥95%。</t>
  </si>
  <si>
    <t>镇北堡镇脱贫户61户261人，监测对象23户94人</t>
  </si>
  <si>
    <t>贺兰山西路街道207户965人，监测户27户107人</t>
  </si>
  <si>
    <t>产业补助</t>
  </si>
  <si>
    <t>2025年脱贫户及监测户产业奖励项目</t>
  </si>
  <si>
    <t>使用中央衔接资金102.3万元，对脱贫人口（不包括稳定脱贫人口）及监测对象产业补助，支持村民产业发展，增加农民收入。</t>
  </si>
  <si>
    <t>兴泾镇脱贫户293户1145人，监测对象33户88人</t>
  </si>
  <si>
    <r>
      <rPr>
        <sz val="20"/>
        <rFont val="宋体"/>
        <charset val="0"/>
      </rPr>
      <t>采取</t>
    </r>
    <r>
      <rPr>
        <sz val="20"/>
        <rFont val="Arial"/>
        <charset val="0"/>
      </rPr>
      <t>“</t>
    </r>
    <r>
      <rPr>
        <sz val="20"/>
        <rFont val="宋体"/>
        <charset val="0"/>
      </rPr>
      <t>政府</t>
    </r>
    <r>
      <rPr>
        <sz val="20"/>
        <rFont val="Arial"/>
        <charset val="0"/>
      </rPr>
      <t>+</t>
    </r>
    <r>
      <rPr>
        <sz val="20"/>
        <rFont val="宋体"/>
        <charset val="0"/>
      </rPr>
      <t>脱贫群众</t>
    </r>
    <r>
      <rPr>
        <sz val="20"/>
        <rFont val="Arial"/>
        <charset val="0"/>
      </rPr>
      <t>”</t>
    </r>
    <r>
      <rPr>
        <sz val="20"/>
        <rFont val="宋体"/>
        <charset val="0"/>
      </rPr>
      <t>模式，调动全区所有监测户及脱贫户发展产业积极性，有效防止脱贫人口返贫致贫户数</t>
    </r>
    <r>
      <rPr>
        <sz val="20"/>
        <rFont val="Arial"/>
        <charset val="0"/>
      </rPr>
      <t>561</t>
    </r>
    <r>
      <rPr>
        <sz val="20"/>
        <rFont val="宋体"/>
        <charset val="0"/>
      </rPr>
      <t>户，有效防止监测对象返贫致贫户数88户。可有效巩固拓展脱贫攻坚成果，助力乡村振兴，群众满意率达</t>
    </r>
    <r>
      <rPr>
        <sz val="20"/>
        <rFont val="Arial"/>
        <charset val="0"/>
      </rPr>
      <t>96%</t>
    </r>
    <r>
      <rPr>
        <sz val="20"/>
        <rFont val="宋体"/>
        <charset val="0"/>
      </rPr>
      <t>。确保脱贫不稳定人口和边缘易致贫人口稳定脱贫不返贫，提升群众生活质量。</t>
    </r>
  </si>
  <si>
    <r>
      <rPr>
        <sz val="20"/>
        <rFont val="宋体"/>
        <charset val="0"/>
      </rPr>
      <t>产出方面：为</t>
    </r>
    <r>
      <rPr>
        <sz val="20"/>
        <rFont val="Arial"/>
        <charset val="0"/>
      </rPr>
      <t>561</t>
    </r>
    <r>
      <rPr>
        <sz val="20"/>
        <rFont val="宋体"/>
        <charset val="0"/>
      </rPr>
      <t>户脱贫户及88户监测对象提供产业发展帮扶及补助。</t>
    </r>
    <r>
      <rPr>
        <sz val="20"/>
        <rFont val="Arial"/>
        <charset val="0"/>
      </rPr>
      <t xml:space="preserve">                  
</t>
    </r>
    <r>
      <rPr>
        <sz val="20"/>
        <rFont val="宋体"/>
        <charset val="0"/>
      </rPr>
      <t>数量指标：产业扶持根据饲养及种植规模给予一次性补助</t>
    </r>
    <r>
      <rPr>
        <sz val="20"/>
        <rFont val="Arial"/>
        <charset val="0"/>
      </rPr>
      <t>400</t>
    </r>
    <r>
      <rPr>
        <sz val="20"/>
        <rFont val="宋体"/>
        <charset val="0"/>
      </rPr>
      <t>元</t>
    </r>
    <r>
      <rPr>
        <sz val="20"/>
        <rFont val="Arial"/>
        <charset val="0"/>
      </rPr>
      <t>-5000</t>
    </r>
    <r>
      <rPr>
        <sz val="20"/>
        <rFont val="宋体"/>
        <charset val="0"/>
      </rPr>
      <t>元。</t>
    </r>
    <r>
      <rPr>
        <sz val="20"/>
        <rFont val="Arial"/>
        <charset val="0"/>
      </rPr>
      <t xml:space="preserve">                                
 </t>
    </r>
    <r>
      <rPr>
        <sz val="20"/>
        <rFont val="宋体"/>
        <charset val="0"/>
      </rPr>
      <t>效益方面：激发群众内生动力，增加农民收入。</t>
    </r>
    <r>
      <rPr>
        <sz val="20"/>
        <rFont val="Arial"/>
        <charset val="0"/>
      </rPr>
      <t xml:space="preserve">
</t>
    </r>
    <r>
      <rPr>
        <sz val="20"/>
        <rFont val="宋体"/>
        <charset val="0"/>
      </rPr>
      <t>满意度方面：满意度</t>
    </r>
    <r>
      <rPr>
        <sz val="20"/>
        <rFont val="Arial"/>
        <charset val="0"/>
      </rPr>
      <t>≥96%</t>
    </r>
    <r>
      <rPr>
        <sz val="20"/>
        <rFont val="宋体"/>
        <charset val="0"/>
      </rPr>
      <t>。</t>
    </r>
  </si>
  <si>
    <t>镇北堡镇脱贫户61户261人，监测对象21户87人</t>
  </si>
  <si>
    <t>贺兰山西路街道230户1063人（其中脱贫户207户967人，监测户27户107人）</t>
  </si>
  <si>
    <t>怀远路街道监测对象7户25人</t>
  </si>
  <si>
    <t>务工补助</t>
  </si>
  <si>
    <t>2025年脱贫户及监测户务工奖励项目</t>
  </si>
  <si>
    <t>使用自治区衔接资金57.6万元，对脱贫人口（不包括稳定脱贫人口）及监测对象务工补助，支持村民务工就业，增加农民收入。</t>
  </si>
  <si>
    <r>
      <rPr>
        <sz val="20"/>
        <rFont val="宋体"/>
        <charset val="0"/>
      </rPr>
      <t>采取</t>
    </r>
    <r>
      <rPr>
        <sz val="20"/>
        <rFont val="Arial"/>
        <charset val="0"/>
      </rPr>
      <t>“</t>
    </r>
    <r>
      <rPr>
        <sz val="20"/>
        <rFont val="宋体"/>
        <charset val="0"/>
      </rPr>
      <t>政府</t>
    </r>
    <r>
      <rPr>
        <sz val="20"/>
        <rFont val="Arial"/>
        <charset val="0"/>
      </rPr>
      <t>+</t>
    </r>
    <r>
      <rPr>
        <sz val="20"/>
        <rFont val="宋体"/>
        <charset val="0"/>
      </rPr>
      <t>脱贫群众</t>
    </r>
    <r>
      <rPr>
        <sz val="20"/>
        <rFont val="Arial"/>
        <charset val="0"/>
      </rPr>
      <t>”</t>
    </r>
    <r>
      <rPr>
        <sz val="20"/>
        <rFont val="宋体"/>
        <charset val="0"/>
      </rPr>
      <t>模式，调动全区所有监测户及脱贫户务工积极性，有效防止脱贫人口返贫致贫户数</t>
    </r>
    <r>
      <rPr>
        <sz val="20"/>
        <rFont val="Arial"/>
        <charset val="0"/>
      </rPr>
      <t>561</t>
    </r>
    <r>
      <rPr>
        <sz val="20"/>
        <rFont val="宋体"/>
        <charset val="0"/>
      </rPr>
      <t>户，有效防止监测对象返贫致贫户数94户。可有效巩固拓展脱贫攻坚成果，助力乡村振兴，群众满意率达</t>
    </r>
    <r>
      <rPr>
        <sz val="20"/>
        <rFont val="Arial"/>
        <charset val="0"/>
      </rPr>
      <t>96%</t>
    </r>
    <r>
      <rPr>
        <sz val="20"/>
        <rFont val="宋体"/>
        <charset val="0"/>
      </rPr>
      <t>。确保脱贫不稳定人口和边缘易致贫人口稳定脱贫不返贫，提升群众生活质量。</t>
    </r>
  </si>
  <si>
    <t>产出方面：为561户脱贫户及94户监测对象提供务工交通补助。                  
数量指标：1.就业务工补助：根据外出务工时间及收入给予一次性交通补助；                              效益方面：激发群众内生动力，增加农民收入。
满意度方面：满意度≥96%。</t>
  </si>
  <si>
    <t>宁华路街道监测对象6户27人</t>
  </si>
  <si>
    <t>交通补助</t>
  </si>
  <si>
    <t>2025年脱贫户及监测户交通补助项目</t>
  </si>
  <si>
    <t>使用自治区衔接资金48.8万元，对脱贫人口（不包括稳定脱贫人口）及监测对象务工交通补助，支持村民务工就业，增加农民收入。</t>
  </si>
  <si>
    <r>
      <rPr>
        <sz val="20"/>
        <rFont val="宋体"/>
        <charset val="0"/>
      </rPr>
      <t>产出方面：为</t>
    </r>
    <r>
      <rPr>
        <sz val="20"/>
        <rFont val="Arial"/>
        <charset val="0"/>
      </rPr>
      <t>561</t>
    </r>
    <r>
      <rPr>
        <sz val="20"/>
        <rFont val="宋体"/>
        <charset val="0"/>
      </rPr>
      <t>户脱贫户及94户监测对象提供务工交通补助。</t>
    </r>
    <r>
      <rPr>
        <sz val="20"/>
        <rFont val="Arial"/>
        <charset val="0"/>
      </rPr>
      <t xml:space="preserve">                  
</t>
    </r>
    <r>
      <rPr>
        <sz val="20"/>
        <rFont val="宋体"/>
        <charset val="0"/>
      </rPr>
      <t>就业务工补助：根据外出务工时间及收入给予一次性交通补助；</t>
    </r>
    <r>
      <rPr>
        <sz val="20"/>
        <rFont val="Arial"/>
        <charset val="0"/>
      </rPr>
      <t xml:space="preserve">                              
</t>
    </r>
    <r>
      <rPr>
        <sz val="20"/>
        <rFont val="宋体"/>
        <charset val="0"/>
      </rPr>
      <t>效益方面：激发群众内生动力，增加农民收入。</t>
    </r>
    <r>
      <rPr>
        <sz val="20"/>
        <rFont val="Arial"/>
        <charset val="0"/>
      </rPr>
      <t xml:space="preserve">
</t>
    </r>
    <r>
      <rPr>
        <sz val="20"/>
        <rFont val="宋体"/>
        <charset val="0"/>
      </rPr>
      <t>满意度方面：满意度</t>
    </r>
    <r>
      <rPr>
        <sz val="20"/>
        <rFont val="Arial"/>
        <charset val="0"/>
      </rPr>
      <t>≥96%</t>
    </r>
    <r>
      <rPr>
        <sz val="20"/>
        <rFont val="宋体"/>
        <charset val="0"/>
      </rPr>
      <t>。</t>
    </r>
  </si>
  <si>
    <t>兴泾镇低收入组种养殖项目</t>
  </si>
  <si>
    <t>针对低收入组种养殖补贴</t>
  </si>
  <si>
    <t>1</t>
  </si>
  <si>
    <t>兴泾镇低收入组16户58人</t>
  </si>
  <si>
    <r>
      <rPr>
        <sz val="20"/>
        <rFont val="宋体"/>
        <charset val="0"/>
      </rPr>
      <t>持续推动兴泾镇</t>
    </r>
    <r>
      <rPr>
        <sz val="20"/>
        <rFont val="Arial"/>
        <charset val="0"/>
      </rPr>
      <t xml:space="preserve"> 16</t>
    </r>
    <r>
      <rPr>
        <sz val="20"/>
        <rFont val="宋体"/>
        <charset val="0"/>
      </rPr>
      <t>户低收入组脱贫人口持续稳定增收，力争人均纯收入在全区防止返贫动态监测范围以下的脱贫人口持续减少，力争低收入组脱贫人口收入</t>
    </r>
    <r>
      <rPr>
        <sz val="20"/>
        <rFont val="Arial"/>
        <charset val="0"/>
      </rPr>
      <t>“</t>
    </r>
    <r>
      <rPr>
        <sz val="20"/>
        <rFont val="宋体"/>
        <charset val="0"/>
      </rPr>
      <t>不增反降</t>
    </r>
    <r>
      <rPr>
        <sz val="20"/>
        <rFont val="Arial"/>
        <charset val="0"/>
      </rPr>
      <t>”</t>
    </r>
    <r>
      <rPr>
        <sz val="20"/>
        <rFont val="宋体"/>
        <charset val="0"/>
      </rPr>
      <t>人数占比始终低于全国平均水平。</t>
    </r>
  </si>
  <si>
    <r>
      <rPr>
        <sz val="20"/>
        <rFont val="宋体"/>
        <charset val="0"/>
      </rPr>
      <t>产出指标</t>
    </r>
    <r>
      <rPr>
        <sz val="20"/>
        <rFont val="Arial"/>
        <charset val="0"/>
      </rPr>
      <t xml:space="preserve"> </t>
    </r>
    <r>
      <rPr>
        <sz val="20"/>
        <rFont val="宋体"/>
        <charset val="0"/>
      </rPr>
      <t>数量指标</t>
    </r>
    <r>
      <rPr>
        <sz val="20"/>
        <rFont val="Arial"/>
        <charset val="0"/>
      </rPr>
      <t xml:space="preserve"> </t>
    </r>
    <r>
      <rPr>
        <sz val="20"/>
        <rFont val="宋体"/>
        <charset val="0"/>
      </rPr>
      <t>低收入组补助人数</t>
    </r>
    <r>
      <rPr>
        <sz val="20"/>
        <rFont val="Arial"/>
        <charset val="0"/>
      </rPr>
      <t xml:space="preserve"> ≥8</t>
    </r>
    <r>
      <rPr>
        <sz val="20"/>
        <rFont val="宋体"/>
        <charset val="0"/>
      </rPr>
      <t>人</t>
    </r>
    <r>
      <rPr>
        <sz val="20"/>
        <rFont val="Arial"/>
        <charset val="0"/>
      </rPr>
      <t xml:space="preserve">
</t>
    </r>
    <r>
      <rPr>
        <sz val="20"/>
        <rFont val="宋体"/>
        <charset val="0"/>
      </rPr>
      <t>产出指标</t>
    </r>
    <r>
      <rPr>
        <sz val="20"/>
        <rFont val="Arial"/>
        <charset val="0"/>
      </rPr>
      <t xml:space="preserve"> </t>
    </r>
    <r>
      <rPr>
        <sz val="20"/>
        <rFont val="宋体"/>
        <charset val="0"/>
      </rPr>
      <t>质量指标</t>
    </r>
    <r>
      <rPr>
        <sz val="20"/>
        <rFont val="Arial"/>
        <charset val="0"/>
      </rPr>
      <t xml:space="preserve"> </t>
    </r>
    <r>
      <rPr>
        <sz val="20"/>
        <rFont val="宋体"/>
        <charset val="0"/>
      </rPr>
      <t>补助资金发放准确率</t>
    </r>
    <r>
      <rPr>
        <sz val="20"/>
        <rFont val="Arial"/>
        <charset val="0"/>
      </rPr>
      <t xml:space="preserve"> 100%
</t>
    </r>
    <r>
      <rPr>
        <sz val="20"/>
        <rFont val="宋体"/>
        <charset val="0"/>
      </rPr>
      <t>产出指标</t>
    </r>
    <r>
      <rPr>
        <sz val="20"/>
        <rFont val="Arial"/>
        <charset val="0"/>
      </rPr>
      <t xml:space="preserve"> </t>
    </r>
    <r>
      <rPr>
        <sz val="20"/>
        <rFont val="宋体"/>
        <charset val="0"/>
      </rPr>
      <t>时效指标</t>
    </r>
    <r>
      <rPr>
        <sz val="20"/>
        <rFont val="Arial"/>
        <charset val="0"/>
      </rPr>
      <t xml:space="preserve"> </t>
    </r>
    <r>
      <rPr>
        <sz val="20"/>
        <rFont val="宋体"/>
        <charset val="0"/>
      </rPr>
      <t>补助资金发放及时率</t>
    </r>
    <r>
      <rPr>
        <sz val="20"/>
        <rFont val="Arial"/>
        <charset val="0"/>
      </rPr>
      <t xml:space="preserve"> 100%
</t>
    </r>
    <r>
      <rPr>
        <sz val="20"/>
        <rFont val="宋体"/>
        <charset val="0"/>
      </rPr>
      <t>效益指标</t>
    </r>
    <r>
      <rPr>
        <sz val="20"/>
        <rFont val="Arial"/>
        <charset val="0"/>
      </rPr>
      <t xml:space="preserve"> </t>
    </r>
    <r>
      <rPr>
        <sz val="20"/>
        <rFont val="宋体"/>
        <charset val="0"/>
      </rPr>
      <t>经济效益指标</t>
    </r>
    <r>
      <rPr>
        <sz val="20"/>
        <rFont val="Arial"/>
        <charset val="0"/>
      </rPr>
      <t xml:space="preserve"> </t>
    </r>
    <r>
      <rPr>
        <sz val="20"/>
        <rFont val="宋体"/>
        <charset val="0"/>
      </rPr>
      <t>带动的低收入组年均收入增长</t>
    </r>
    <r>
      <rPr>
        <sz val="20"/>
        <rFont val="Arial"/>
        <charset val="0"/>
      </rPr>
      <t xml:space="preserve"> </t>
    </r>
    <r>
      <rPr>
        <sz val="20"/>
        <rFont val="宋体"/>
        <charset val="0"/>
      </rPr>
      <t>良好</t>
    </r>
    <r>
      <rPr>
        <sz val="20"/>
        <rFont val="Arial"/>
        <charset val="0"/>
      </rPr>
      <t xml:space="preserve">
</t>
    </r>
    <r>
      <rPr>
        <sz val="20"/>
        <rFont val="宋体"/>
        <charset val="0"/>
      </rPr>
      <t>满意度指标</t>
    </r>
    <r>
      <rPr>
        <sz val="20"/>
        <rFont val="Arial"/>
        <charset val="0"/>
      </rPr>
      <t xml:space="preserve"> </t>
    </r>
    <r>
      <rPr>
        <sz val="20"/>
        <rFont val="宋体"/>
        <charset val="0"/>
      </rPr>
      <t>服务对象满意度指标</t>
    </r>
    <r>
      <rPr>
        <sz val="20"/>
        <rFont val="Arial"/>
        <charset val="0"/>
      </rPr>
      <t xml:space="preserve"> </t>
    </r>
    <r>
      <rPr>
        <sz val="20"/>
        <rFont val="宋体"/>
        <charset val="0"/>
      </rPr>
      <t>受益低收入组群众满意度</t>
    </r>
    <r>
      <rPr>
        <sz val="20"/>
        <rFont val="Arial"/>
        <charset val="0"/>
      </rPr>
      <t xml:space="preserve"> ≥95%</t>
    </r>
  </si>
  <si>
    <t>三类人员监测帮扶</t>
  </si>
  <si>
    <t>防止返贫致贫监测帮扶</t>
  </si>
  <si>
    <t>20</t>
  </si>
  <si>
    <t>兴泾镇脱贫户293户1145人，监测对象33户88人。</t>
  </si>
  <si>
    <t>根据致贫返贫原因，对新纳入的监测对象给于帮扶资金1-1.5万元不等，激发脱贫人口内生动力增加农民收入，确保脱贫不稳定人口和边缘易致贫人口稳定脱贫不返贫。</t>
  </si>
  <si>
    <r>
      <rPr>
        <sz val="20"/>
        <rFont val="宋体"/>
        <charset val="0"/>
      </rPr>
      <t>产出方面：通过有效帮扶，激发脱贫人口内生动力增加农民收入，确保脱贫不稳定人口和边缘易致贫人口稳定脱贫不返贫，易致贫群众提升生活质量。</t>
    </r>
    <r>
      <rPr>
        <sz val="20"/>
        <rFont val="Arial"/>
        <charset val="0"/>
      </rPr>
      <t xml:space="preserve">                              
</t>
    </r>
    <r>
      <rPr>
        <sz val="20"/>
        <rFont val="宋体"/>
        <charset val="0"/>
      </rPr>
      <t>数量指标：对新纳入的监测对象给于帮扶资金</t>
    </r>
    <r>
      <rPr>
        <sz val="20"/>
        <rFont val="Arial"/>
        <charset val="0"/>
      </rPr>
      <t>1-1.5</t>
    </r>
    <r>
      <rPr>
        <sz val="20"/>
        <rFont val="宋体"/>
        <charset val="0"/>
      </rPr>
      <t>万元。</t>
    </r>
    <r>
      <rPr>
        <sz val="20"/>
        <rFont val="Arial"/>
        <charset val="0"/>
      </rPr>
      <t xml:space="preserve">                                    
</t>
    </r>
    <r>
      <rPr>
        <sz val="20"/>
        <rFont val="宋体"/>
        <charset val="0"/>
      </rPr>
      <t>效益方面：激发群众内生动力，增加农民收入。</t>
    </r>
    <r>
      <rPr>
        <sz val="20"/>
        <rFont val="Arial"/>
        <charset val="0"/>
      </rPr>
      <t xml:space="preserve">
</t>
    </r>
    <r>
      <rPr>
        <sz val="20"/>
        <rFont val="宋体"/>
        <charset val="0"/>
      </rPr>
      <t>满意度方面：满意度</t>
    </r>
    <r>
      <rPr>
        <sz val="20"/>
        <rFont val="Arial"/>
        <charset val="0"/>
      </rPr>
      <t>≥95%</t>
    </r>
    <r>
      <rPr>
        <sz val="20"/>
        <rFont val="宋体"/>
        <charset val="0"/>
      </rPr>
      <t>。</t>
    </r>
  </si>
  <si>
    <t>46</t>
  </si>
  <si>
    <r>
      <rPr>
        <sz val="20"/>
        <rFont val="宋体"/>
        <charset val="0"/>
      </rPr>
      <t>镇北堡镇脱贫户</t>
    </r>
    <r>
      <rPr>
        <sz val="20"/>
        <rFont val="Arial"/>
        <charset val="0"/>
      </rPr>
      <t>61</t>
    </r>
    <r>
      <rPr>
        <sz val="20"/>
        <rFont val="宋体"/>
        <charset val="0"/>
      </rPr>
      <t>户</t>
    </r>
    <r>
      <rPr>
        <sz val="20"/>
        <rFont val="Arial"/>
        <charset val="0"/>
      </rPr>
      <t>261</t>
    </r>
    <r>
      <rPr>
        <sz val="20"/>
        <rFont val="宋体"/>
        <charset val="0"/>
      </rPr>
      <t>人，监测对象</t>
    </r>
    <r>
      <rPr>
        <sz val="20"/>
        <rFont val="Arial"/>
        <charset val="0"/>
      </rPr>
      <t>21</t>
    </r>
    <r>
      <rPr>
        <sz val="20"/>
        <rFont val="宋体"/>
        <charset val="0"/>
      </rPr>
      <t>户</t>
    </r>
    <r>
      <rPr>
        <sz val="20"/>
        <rFont val="Arial"/>
        <charset val="0"/>
      </rPr>
      <t>87</t>
    </r>
    <r>
      <rPr>
        <sz val="20"/>
        <rFont val="宋体"/>
        <charset val="0"/>
      </rPr>
      <t>人</t>
    </r>
  </si>
  <si>
    <t>4</t>
  </si>
  <si>
    <t>怀远录街道</t>
  </si>
  <si>
    <t>8.5</t>
  </si>
  <si>
    <t>4.5</t>
  </si>
  <si>
    <t>到人到户补贴小计</t>
  </si>
  <si>
    <t>541.42</t>
  </si>
  <si>
    <t>238.3</t>
  </si>
  <si>
    <t>303.12</t>
  </si>
  <si>
    <t>2025年度巩固脱贫攻坚成果和乡村振兴谋划项目统计表</t>
  </si>
  <si>
    <r>
      <rPr>
        <sz val="26"/>
        <rFont val="黑体"/>
        <charset val="134"/>
      </rPr>
      <t xml:space="preserve">项目名称
</t>
    </r>
    <r>
      <rPr>
        <sz val="16"/>
        <rFont val="黑体"/>
        <charset val="134"/>
      </rPr>
      <t>（该项目若使用了以工代赈、少数民族发展、欠发达国有农场巩固提升、欠发达国有农林场巩固提升任务资金需在项目名称旁边括弧标注）</t>
    </r>
  </si>
  <si>
    <r>
      <rPr>
        <sz val="26"/>
        <rFont val="黑体"/>
        <charset val="134"/>
      </rPr>
      <t>建设性质</t>
    </r>
    <r>
      <rPr>
        <sz val="16"/>
        <rFont val="黑体"/>
        <charset val="134"/>
      </rPr>
      <t xml:space="preserve">
（新建、续建、改扩建）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</si>
</sst>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 numFmtId="178" formatCode="0.00_);[Red]\(0.00\)"/>
    <numFmt numFmtId="179" formatCode="0.00_ "/>
  </numFmts>
  <fonts count="49">
    <font>
      <sz val="11"/>
      <color theme="1"/>
      <name val="宋体"/>
      <charset val="134"/>
      <scheme val="minor"/>
    </font>
    <font>
      <sz val="16"/>
      <name val="Arial"/>
      <charset val="0"/>
    </font>
    <font>
      <b/>
      <sz val="36"/>
      <name val="方正小标宋简体"/>
      <charset val="134"/>
    </font>
    <font>
      <b/>
      <sz val="16"/>
      <name val="宋体"/>
      <charset val="134"/>
    </font>
    <font>
      <sz val="16"/>
      <name val="黑体"/>
      <charset val="134"/>
    </font>
    <font>
      <sz val="26"/>
      <name val="黑体"/>
      <charset val="134"/>
    </font>
    <font>
      <sz val="22"/>
      <name val="黑体"/>
      <charset val="134"/>
    </font>
    <font>
      <sz val="18"/>
      <name val="宋体"/>
      <charset val="134"/>
    </font>
    <font>
      <sz val="18"/>
      <name val="Arial"/>
      <charset val="0"/>
    </font>
    <font>
      <sz val="16"/>
      <name val="宋体"/>
      <charset val="134"/>
    </font>
    <font>
      <sz val="20"/>
      <name val="Arial"/>
      <charset val="0"/>
    </font>
    <font>
      <sz val="20"/>
      <name val="宋体"/>
      <charset val="134"/>
    </font>
    <font>
      <b/>
      <sz val="48"/>
      <name val="方正小标宋简体"/>
      <charset val="134"/>
    </font>
    <font>
      <b/>
      <sz val="24"/>
      <name val="宋体"/>
      <charset val="134"/>
    </font>
    <font>
      <b/>
      <sz val="20"/>
      <name val="宋体"/>
      <charset val="134"/>
    </font>
    <font>
      <sz val="20"/>
      <name val="黑体"/>
      <charset val="134"/>
    </font>
    <font>
      <sz val="20"/>
      <name val="宋体"/>
      <charset val="0"/>
    </font>
    <font>
      <sz val="20"/>
      <name val="方正书宋_GBK"/>
      <charset val="0"/>
    </font>
    <font>
      <sz val="20"/>
      <color rgb="FF000000"/>
      <name val="宋体"/>
      <charset val="134"/>
    </font>
    <font>
      <sz val="20"/>
      <name val="Arial"/>
      <charset val="134"/>
    </font>
    <font>
      <sz val="20"/>
      <name val="方正兰亭黑_GBK"/>
      <charset val="134"/>
    </font>
    <font>
      <sz val="20"/>
      <color theme="1"/>
      <name val="宋体"/>
      <charset val="134"/>
    </font>
    <font>
      <sz val="20"/>
      <name val="方正书宋_GBK"/>
      <charset val="134"/>
    </font>
    <font>
      <b/>
      <sz val="20"/>
      <name val="宋体"/>
      <charset val="0"/>
    </font>
    <font>
      <b/>
      <sz val="2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仿宋_GB2312"/>
      <charset val="134"/>
    </font>
    <font>
      <sz val="12"/>
      <name val="宋体"/>
      <charset val="134"/>
    </font>
    <font>
      <sz val="20"/>
      <color theme="1"/>
      <name val="Calibri"/>
      <charset val="0"/>
    </font>
    <font>
      <sz val="20"/>
      <color theme="1"/>
      <name val="方正书宋_GBK"/>
      <charset val="0"/>
    </font>
    <font>
      <sz val="20"/>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242424"/>
      </left>
      <right style="thin">
        <color rgb="FF242424"/>
      </right>
      <top style="thin">
        <color rgb="FF242424"/>
      </top>
      <bottom style="thin">
        <color rgb="FF242424"/>
      </bottom>
      <diagonal/>
    </border>
    <border>
      <left/>
      <right style="thin">
        <color rgb="FF242424"/>
      </right>
      <top style="thin">
        <color rgb="FF242424"/>
      </top>
      <bottom style="thin">
        <color rgb="FF242424"/>
      </bottom>
      <diagonal/>
    </border>
    <border>
      <left style="thin">
        <color auto="1"/>
      </left>
      <right style="thin">
        <color auto="1"/>
      </right>
      <top/>
      <bottom/>
      <diagonal/>
    </border>
    <border>
      <left/>
      <right/>
      <top style="thin">
        <color rgb="FF242424"/>
      </top>
      <bottom style="thin">
        <color rgb="FF24242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242424"/>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5" borderId="24" applyNumberFormat="0" applyAlignment="0" applyProtection="0">
      <alignment vertical="center"/>
    </xf>
    <xf numFmtId="0" fontId="34" fillId="6" borderId="25" applyNumberFormat="0" applyAlignment="0" applyProtection="0">
      <alignment vertical="center"/>
    </xf>
    <xf numFmtId="0" fontId="35" fillId="6" borderId="24" applyNumberFormat="0" applyAlignment="0" applyProtection="0">
      <alignment vertical="center"/>
    </xf>
    <xf numFmtId="0" fontId="36" fillId="7"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44" fillId="0" borderId="0"/>
    <xf numFmtId="0" fontId="45" fillId="0" borderId="0">
      <alignment vertical="center"/>
    </xf>
  </cellStyleXfs>
  <cellXfs count="199">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49" fontId="1" fillId="0" borderId="0" xfId="0" applyNumberFormat="1" applyFont="1" applyFill="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wrapText="1"/>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3" xfId="0" applyFont="1" applyFill="1" applyBorder="1" applyAlignment="1">
      <alignment wrapText="1"/>
    </xf>
    <xf numFmtId="0" fontId="1" fillId="0" borderId="4" xfId="0" applyFont="1" applyFill="1" applyBorder="1" applyAlignment="1">
      <alignment horizontal="center" wrapText="1"/>
    </xf>
    <xf numFmtId="0" fontId="1" fillId="0" borderId="4" xfId="0" applyFont="1" applyFill="1" applyBorder="1" applyAlignment="1">
      <alignment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49" applyNumberFormat="1" applyFont="1" applyFill="1" applyBorder="1" applyAlignment="1" applyProtection="1">
      <alignment horizontal="center" vertical="center" wrapText="1" shrinkToFit="1"/>
    </xf>
    <xf numFmtId="0" fontId="8" fillId="0" borderId="1" xfId="0" applyFont="1" applyFill="1" applyBorder="1" applyAlignment="1">
      <alignment horizontal="center" vertical="center"/>
    </xf>
    <xf numFmtId="0" fontId="4"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wrapText="1"/>
    </xf>
    <xf numFmtId="0" fontId="8" fillId="2" borderId="1" xfId="0" applyFont="1" applyFill="1" applyBorder="1" applyAlignment="1">
      <alignment wrapText="1"/>
    </xf>
    <xf numFmtId="0" fontId="5" fillId="0" borderId="2" xfId="0" applyFont="1" applyFill="1" applyBorder="1" applyAlignment="1">
      <alignment horizontal="center" vertical="center" wrapText="1"/>
    </xf>
    <xf numFmtId="0" fontId="1" fillId="0" borderId="6" xfId="0" applyFont="1" applyFill="1" applyBorder="1" applyAlignment="1">
      <alignment horizontal="left" wrapText="1"/>
    </xf>
    <xf numFmtId="0" fontId="1" fillId="0" borderId="3" xfId="0" applyFont="1" applyFill="1" applyBorder="1" applyAlignment="1">
      <alignment horizontal="center" wrapText="1"/>
    </xf>
    <xf numFmtId="0" fontId="9" fillId="2"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xf>
    <xf numFmtId="0" fontId="7" fillId="2" borderId="1" xfId="0" applyFont="1" applyFill="1" applyBorder="1" applyAlignment="1">
      <alignment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6" xfId="0" applyFont="1" applyFill="1" applyBorder="1" applyAlignment="1">
      <alignment horizontal="center" wrapText="1"/>
    </xf>
    <xf numFmtId="0" fontId="1" fillId="0" borderId="3" xfId="0" applyFont="1" applyFill="1" applyBorder="1" applyAlignment="1"/>
    <xf numFmtId="0" fontId="1" fillId="0" borderId="7" xfId="0" applyFont="1" applyFill="1" applyBorder="1" applyAlignment="1">
      <alignment horizontal="center"/>
    </xf>
    <xf numFmtId="0" fontId="1" fillId="0" borderId="1" xfId="0" applyFont="1" applyFill="1" applyBorder="1" applyAlignment="1">
      <alignment horizontal="center"/>
    </xf>
    <xf numFmtId="0" fontId="10" fillId="0" borderId="0" xfId="0" applyFont="1" applyFill="1" applyBorder="1" applyAlignment="1"/>
    <xf numFmtId="0" fontId="10" fillId="0" borderId="0" xfId="0" applyFont="1" applyFill="1" applyBorder="1" applyAlignment="1">
      <alignment horizontal="center"/>
    </xf>
    <xf numFmtId="0" fontId="11" fillId="0" borderId="0" xfId="0" applyFont="1" applyFill="1" applyBorder="1" applyAlignment="1">
      <alignment vertical="center" wrapText="1"/>
    </xf>
    <xf numFmtId="176" fontId="11" fillId="0" borderId="0" xfId="49" applyNumberFormat="1" applyFont="1" applyFill="1" applyBorder="1" applyAlignment="1" applyProtection="1">
      <alignment horizontal="center" vertical="center" wrapText="1" shrinkToFit="1"/>
    </xf>
    <xf numFmtId="0" fontId="10" fillId="0" borderId="0" xfId="0" applyFont="1" applyFill="1" applyAlignment="1">
      <alignment vertical="center"/>
    </xf>
    <xf numFmtId="0" fontId="10" fillId="0" borderId="0" xfId="0" applyFont="1" applyFill="1" applyBorder="1" applyAlignment="1">
      <alignment vertical="center"/>
    </xf>
    <xf numFmtId="49" fontId="10" fillId="0" borderId="0" xfId="0" applyNumberFormat="1" applyFont="1" applyFill="1" applyBorder="1" applyAlignment="1">
      <alignment horizontal="center" wrapText="1"/>
    </xf>
    <xf numFmtId="0" fontId="10" fillId="0" borderId="0" xfId="0" applyFont="1" applyFill="1" applyBorder="1" applyAlignment="1">
      <alignment horizontal="center" wrapText="1"/>
    </xf>
    <xf numFmtId="0" fontId="10" fillId="0" borderId="0" xfId="0" applyFont="1" applyFill="1" applyBorder="1" applyAlignment="1">
      <alignment wrapText="1"/>
    </xf>
    <xf numFmtId="0" fontId="10" fillId="0" borderId="0" xfId="0" applyFont="1" applyFill="1" applyBorder="1" applyAlignment="1">
      <alignment horizontal="left" wrapText="1"/>
    </xf>
    <xf numFmtId="0" fontId="10" fillId="0" borderId="0" xfId="0" applyFont="1" applyFill="1" applyBorder="1" applyAlignment="1">
      <alignment horizontal="left"/>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49"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0" fillId="0" borderId="3" xfId="0" applyFont="1" applyFill="1" applyBorder="1" applyAlignment="1">
      <alignment wrapText="1"/>
    </xf>
    <xf numFmtId="0" fontId="10" fillId="0" borderId="4" xfId="0" applyFont="1" applyFill="1" applyBorder="1" applyAlignment="1">
      <alignment horizontal="center" wrapText="1"/>
    </xf>
    <xf numFmtId="0" fontId="10" fillId="0" borderId="4" xfId="0" applyFont="1" applyFill="1" applyBorder="1" applyAlignment="1">
      <alignment wrapText="1"/>
    </xf>
    <xf numFmtId="0" fontId="11"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49" fontId="11" fillId="0" borderId="5" xfId="0" applyNumberFormat="1" applyFont="1" applyFill="1" applyBorder="1" applyAlignment="1">
      <alignment vertical="center" wrapText="1"/>
    </xf>
    <xf numFmtId="176" fontId="11" fillId="0" borderId="5" xfId="49" applyNumberFormat="1" applyFont="1" applyFill="1" applyBorder="1" applyAlignment="1">
      <alignment horizontal="center" vertical="center" wrapText="1" shrinkToFit="1"/>
    </xf>
    <xf numFmtId="176" fontId="11" fillId="0" borderId="5" xfId="49" applyNumberFormat="1" applyFont="1" applyFill="1" applyBorder="1" applyAlignment="1">
      <alignment horizontal="left" vertical="center" wrapText="1" shrinkToFit="1"/>
    </xf>
    <xf numFmtId="49" fontId="11" fillId="0" borderId="2" xfId="0" applyNumberFormat="1" applyFont="1" applyFill="1" applyBorder="1" applyAlignment="1">
      <alignment vertical="center" wrapText="1"/>
    </xf>
    <xf numFmtId="176" fontId="11" fillId="0" borderId="2" xfId="49" applyNumberFormat="1" applyFont="1" applyFill="1" applyBorder="1" applyAlignment="1">
      <alignment horizontal="center" vertical="center" wrapText="1" shrinkToFit="1"/>
    </xf>
    <xf numFmtId="176" fontId="11" fillId="0" borderId="2" xfId="49" applyNumberFormat="1" applyFont="1" applyFill="1" applyBorder="1" applyAlignment="1">
      <alignment horizontal="left" vertical="center" wrapText="1" shrinkToFi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176" fontId="11" fillId="0" borderId="7" xfId="49" applyNumberFormat="1" applyFont="1" applyFill="1" applyBorder="1" applyAlignment="1" applyProtection="1">
      <alignment horizontal="center" vertical="center" wrapText="1" shrinkToFit="1"/>
    </xf>
    <xf numFmtId="176" fontId="11" fillId="0" borderId="7" xfId="50" applyNumberFormat="1" applyFont="1" applyFill="1" applyBorder="1" applyAlignment="1" applyProtection="1">
      <alignment horizontal="left" vertical="center" wrapText="1" shrinkToFit="1"/>
    </xf>
    <xf numFmtId="176" fontId="11" fillId="0" borderId="7" xfId="50" applyNumberFormat="1" applyFont="1" applyFill="1" applyBorder="1" applyAlignment="1" applyProtection="1">
      <alignment horizontal="center" vertical="center" wrapText="1" shrinkToFit="1"/>
    </xf>
    <xf numFmtId="0" fontId="11" fillId="0" borderId="7" xfId="49" applyNumberFormat="1" applyFont="1" applyFill="1" applyBorder="1" applyAlignment="1" applyProtection="1">
      <alignment horizontal="center" vertical="center" wrapText="1" shrinkToFit="1"/>
    </xf>
    <xf numFmtId="176" fontId="11" fillId="0" borderId="1" xfId="49" applyNumberFormat="1" applyFont="1" applyFill="1" applyBorder="1" applyAlignment="1" applyProtection="1">
      <alignment horizontal="center" vertical="center" wrapText="1" shrinkToFit="1"/>
    </xf>
    <xf numFmtId="176" fontId="11" fillId="0" borderId="1" xfId="49" applyNumberFormat="1" applyFont="1" applyFill="1" applyBorder="1" applyAlignment="1" applyProtection="1">
      <alignment horizontal="left" vertical="center" wrapText="1" shrinkToFit="1"/>
    </xf>
    <xf numFmtId="177" fontId="11" fillId="0" borderId="1" xfId="49" applyNumberFormat="1" applyFont="1" applyFill="1" applyBorder="1" applyAlignment="1" applyProtection="1">
      <alignment horizontal="left" vertical="center" wrapText="1" shrinkToFit="1"/>
    </xf>
    <xf numFmtId="177" fontId="11" fillId="0" borderId="1" xfId="49" applyNumberFormat="1" applyFont="1" applyFill="1" applyBorder="1" applyAlignment="1" applyProtection="1">
      <alignment horizontal="center" vertical="center" wrapText="1" shrinkToFit="1"/>
    </xf>
    <xf numFmtId="176" fontId="11" fillId="0" borderId="1" xfId="50" applyNumberFormat="1" applyFont="1" applyFill="1" applyBorder="1" applyAlignment="1" applyProtection="1">
      <alignment horizontal="left" vertical="center" wrapText="1" shrinkToFit="1"/>
    </xf>
    <xf numFmtId="176" fontId="11" fillId="0" borderId="1" xfId="50" applyNumberFormat="1" applyFont="1" applyFill="1" applyBorder="1" applyAlignment="1" applyProtection="1">
      <alignment horizontal="center" vertical="center" wrapText="1" shrinkToFit="1"/>
    </xf>
    <xf numFmtId="0" fontId="11" fillId="0" borderId="1" xfId="49" applyNumberFormat="1" applyFont="1" applyFill="1" applyBorder="1" applyAlignment="1" applyProtection="1">
      <alignment horizontal="center" vertical="center" wrapText="1" shrinkToFit="1"/>
    </xf>
    <xf numFmtId="176" fontId="11" fillId="0" borderId="1" xfId="49" applyNumberFormat="1" applyFont="1" applyFill="1" applyBorder="1" applyAlignment="1">
      <alignment horizontal="center" vertical="center" wrapText="1" shrinkToFit="1"/>
    </xf>
    <xf numFmtId="176" fontId="11" fillId="0" borderId="1" xfId="49" applyNumberFormat="1" applyFont="1" applyFill="1" applyBorder="1" applyAlignment="1">
      <alignment horizontal="left" vertical="center" wrapText="1" shrinkToFit="1"/>
    </xf>
    <xf numFmtId="0" fontId="11" fillId="0" borderId="1" xfId="0" applyFont="1" applyFill="1" applyBorder="1" applyAlignment="1">
      <alignment horizontal="center" vertical="center" wrapText="1" shrinkToFit="1"/>
    </xf>
    <xf numFmtId="176" fontId="11" fillId="0" borderId="1" xfId="50" applyNumberFormat="1" applyFont="1" applyFill="1" applyBorder="1" applyAlignment="1">
      <alignment horizontal="center" vertical="center" wrapText="1" shrinkToFit="1"/>
    </xf>
    <xf numFmtId="176" fontId="11" fillId="0" borderId="1" xfId="50" applyNumberFormat="1" applyFont="1" applyFill="1" applyBorder="1" applyAlignment="1">
      <alignment horizontal="left" vertical="center" wrapText="1" shrinkToFit="1"/>
    </xf>
    <xf numFmtId="0" fontId="11" fillId="0" borderId="1" xfId="49" applyNumberFormat="1"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49" fontId="17"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8" fillId="0" borderId="1" xfId="0" applyFont="1" applyFill="1" applyBorder="1" applyAlignment="1">
      <alignment horizontal="justify" vertical="center"/>
    </xf>
    <xf numFmtId="0" fontId="11" fillId="0" borderId="2" xfId="0" applyFont="1" applyFill="1" applyBorder="1" applyAlignment="1">
      <alignment horizontal="center" vertical="center" wrapText="1"/>
    </xf>
    <xf numFmtId="176" fontId="11" fillId="0" borderId="1" xfId="49" applyNumberFormat="1" applyFont="1" applyFill="1" applyBorder="1" applyAlignment="1" applyProtection="1">
      <alignment vertical="center" wrapText="1" shrinkToFit="1"/>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21" fillId="0" borderId="1" xfId="0"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49" fontId="10" fillId="0" borderId="5" xfId="0"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4" fillId="0" borderId="1" xfId="0" applyFont="1" applyFill="1" applyBorder="1" applyAlignment="1">
      <alignment vertical="center" wrapText="1"/>
    </xf>
    <xf numFmtId="176" fontId="11" fillId="0" borderId="7" xfId="50" applyNumberFormat="1" applyFont="1" applyFill="1" applyBorder="1" applyAlignment="1">
      <alignment horizontal="center" vertical="center" wrapText="1" shrinkToFit="1"/>
    </xf>
    <xf numFmtId="0" fontId="11" fillId="0" borderId="7" xfId="0" applyFont="1" applyFill="1" applyBorder="1" applyAlignment="1">
      <alignment wrapText="1"/>
    </xf>
    <xf numFmtId="0" fontId="16" fillId="0" borderId="6" xfId="0" applyFont="1" applyFill="1" applyBorder="1" applyAlignment="1">
      <alignment horizontal="center" vertical="center" wrapText="1"/>
    </xf>
    <xf numFmtId="0" fontId="10" fillId="0" borderId="4" xfId="0" applyFont="1" applyFill="1" applyBorder="1" applyAlignment="1">
      <alignment horizontal="center" vertical="center"/>
    </xf>
    <xf numFmtId="0" fontId="14"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78" fontId="11" fillId="0" borderId="1" xfId="49" applyNumberFormat="1" applyFont="1" applyFill="1" applyBorder="1" applyAlignment="1">
      <alignment horizontal="center" vertical="center" wrapText="1" shrinkToFit="1"/>
    </xf>
    <xf numFmtId="0" fontId="10" fillId="0" borderId="1" xfId="0" applyFont="1" applyFill="1" applyBorder="1" applyAlignment="1">
      <alignment horizontal="center" wrapText="1"/>
    </xf>
    <xf numFmtId="0" fontId="10" fillId="0" borderId="1" xfId="0" applyFont="1" applyFill="1" applyBorder="1" applyAlignment="1">
      <alignment wrapText="1"/>
    </xf>
    <xf numFmtId="0" fontId="16"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179" fontId="11" fillId="0" borderId="1" xfId="0" applyNumberFormat="1" applyFont="1" applyFill="1" applyBorder="1" applyAlignment="1">
      <alignment horizontal="center" vertical="center" wrapText="1"/>
    </xf>
    <xf numFmtId="179" fontId="16" fillId="0" borderId="1" xfId="0" applyNumberFormat="1"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0" fillId="0" borderId="6" xfId="0" applyFont="1" applyFill="1" applyBorder="1" applyAlignment="1">
      <alignment horizontal="left" wrapText="1"/>
    </xf>
    <xf numFmtId="0" fontId="22" fillId="0" borderId="1" xfId="0" applyFont="1" applyFill="1" applyBorder="1" applyAlignment="1">
      <alignment horizontal="left" vertical="center" wrapText="1"/>
    </xf>
    <xf numFmtId="176" fontId="11" fillId="0" borderId="5" xfId="50" applyNumberFormat="1" applyFont="1" applyFill="1" applyBorder="1" applyAlignment="1">
      <alignment horizontal="left" vertical="center" wrapText="1" shrinkToFit="1"/>
    </xf>
    <xf numFmtId="176" fontId="11" fillId="0" borderId="2" xfId="50" applyNumberFormat="1" applyFont="1" applyFill="1" applyBorder="1" applyAlignment="1">
      <alignment horizontal="left" vertical="center" wrapText="1" shrinkToFit="1"/>
    </xf>
    <xf numFmtId="0" fontId="16" fillId="0" borderId="6"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6" fillId="0" borderId="8" xfId="0"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1" fillId="0" borderId="1" xfId="0" applyFont="1" applyFill="1" applyBorder="1" applyAlignment="1"/>
    <xf numFmtId="0" fontId="10"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0" fillId="0" borderId="1" xfId="0" applyFont="1" applyFill="1" applyBorder="1" applyAlignment="1">
      <alignment horizontal="left" vertical="center"/>
    </xf>
    <xf numFmtId="179" fontId="23"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0" fillId="0" borderId="5" xfId="0" applyFont="1" applyFill="1" applyBorder="1" applyAlignment="1">
      <alignment horizontal="left" vertical="center"/>
    </xf>
    <xf numFmtId="0" fontId="10" fillId="0" borderId="3" xfId="0" applyFont="1" applyFill="1" applyBorder="1" applyAlignment="1">
      <alignment horizontal="center" wrapText="1"/>
    </xf>
    <xf numFmtId="0" fontId="10" fillId="0" borderId="6" xfId="0" applyFont="1" applyFill="1" applyBorder="1" applyAlignment="1">
      <alignment horizontal="center" wrapText="1"/>
    </xf>
    <xf numFmtId="0" fontId="10" fillId="0" borderId="3" xfId="0" applyFont="1" applyFill="1" applyBorder="1" applyAlignment="1"/>
    <xf numFmtId="0" fontId="16"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6" fillId="0" borderId="10" xfId="0" applyFont="1" applyFill="1" applyBorder="1" applyAlignment="1">
      <alignment horizontal="center" vertical="center"/>
    </xf>
    <xf numFmtId="0" fontId="11" fillId="0" borderId="12"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0" fillId="0" borderId="1" xfId="0" applyFont="1" applyFill="1" applyBorder="1" applyAlignment="1">
      <alignment horizontal="center"/>
    </xf>
    <xf numFmtId="0" fontId="10" fillId="0" borderId="1" xfId="0" applyFont="1" applyFill="1" applyBorder="1" applyAlignment="1"/>
    <xf numFmtId="0" fontId="10" fillId="0" borderId="13"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2" xfId="0" applyFont="1" applyFill="1" applyBorder="1" applyAlignment="1">
      <alignment horizontal="center"/>
    </xf>
    <xf numFmtId="0" fontId="10" fillId="0" borderId="16" xfId="0" applyFont="1" applyFill="1" applyBorder="1" applyAlignment="1">
      <alignment horizontal="center"/>
    </xf>
    <xf numFmtId="0" fontId="10" fillId="0" borderId="0" xfId="0" applyFont="1" applyFill="1" applyAlignment="1">
      <alignment horizontal="center"/>
    </xf>
    <xf numFmtId="0" fontId="10" fillId="0" borderId="17" xfId="0" applyFont="1" applyFill="1" applyBorder="1" applyAlignment="1">
      <alignment horizontal="center"/>
    </xf>
    <xf numFmtId="0" fontId="10" fillId="0" borderId="5" xfId="0" applyFont="1" applyFill="1" applyBorder="1" applyAlignment="1">
      <alignment horizontal="center"/>
    </xf>
    <xf numFmtId="0" fontId="10" fillId="0" borderId="18" xfId="0" applyFont="1" applyFill="1" applyBorder="1" applyAlignment="1">
      <alignment horizontal="center"/>
    </xf>
    <xf numFmtId="0" fontId="10" fillId="0" borderId="19" xfId="0" applyFont="1" applyFill="1" applyBorder="1" applyAlignment="1">
      <alignment horizontal="center"/>
    </xf>
    <xf numFmtId="0" fontId="10" fillId="0" borderId="20" xfId="0" applyFont="1" applyFill="1" applyBorder="1" applyAlignment="1">
      <alignment horizontal="center"/>
    </xf>
    <xf numFmtId="0" fontId="10" fillId="0" borderId="7" xfId="0" applyFont="1" applyFill="1" applyBorder="1" applyAlignment="1">
      <alignment horizontal="center"/>
    </xf>
    <xf numFmtId="0" fontId="17" fillId="0" borderId="16"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176" fontId="11" fillId="0" borderId="2" xfId="49" applyNumberFormat="1" applyFont="1" applyFill="1" applyBorder="1" applyAlignment="1" applyProtection="1">
      <alignment horizontal="center" vertical="center" wrapText="1" shrinkToFit="1"/>
    </xf>
    <xf numFmtId="176" fontId="11" fillId="0" borderId="5" xfId="49" applyNumberFormat="1" applyFont="1" applyFill="1" applyBorder="1" applyAlignment="1" applyProtection="1">
      <alignment horizontal="center" vertical="center" wrapText="1" shrinkToFi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7" xfId="0" applyFont="1" applyFill="1" applyBorder="1" applyAlignment="1">
      <alignment vertical="center"/>
    </xf>
    <xf numFmtId="0" fontId="10" fillId="0" borderId="1" xfId="0" applyFont="1" applyFill="1" applyBorder="1" applyAlignment="1">
      <alignment vertical="center"/>
    </xf>
    <xf numFmtId="49" fontId="10"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10" fillId="0" borderId="7"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2006年计划表（11，1）"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66"/>
  <sheetViews>
    <sheetView tabSelected="1" zoomScale="55" zoomScaleNormal="55" workbookViewId="0">
      <selection activeCell="I3" sqref="I3:I5"/>
    </sheetView>
  </sheetViews>
  <sheetFormatPr defaultColWidth="9.15" defaultRowHeight="25.5"/>
  <cols>
    <col min="1" max="1" width="5.71666666666667" style="44" customWidth="1"/>
    <col min="2" max="2" width="15.675" style="50" customWidth="1"/>
    <col min="3" max="3" width="13.175" style="50" customWidth="1"/>
    <col min="4" max="4" width="30.7" style="51" customWidth="1"/>
    <col min="5" max="5" width="13.95" style="51" customWidth="1"/>
    <col min="6" max="6" width="77.3583333333333" style="52" customWidth="1"/>
    <col min="7" max="7" width="18.6333333333333" style="51" customWidth="1"/>
    <col min="8" max="8" width="15.8" style="51" customWidth="1"/>
    <col min="9" max="9" width="20.45" style="51" customWidth="1"/>
    <col min="10" max="10" width="17.25" style="51" customWidth="1"/>
    <col min="11" max="11" width="14.0833333333333" style="51" customWidth="1"/>
    <col min="12" max="12" width="12.3916666666667" style="51" customWidth="1"/>
    <col min="13" max="13" width="14.3166666666667" style="51" customWidth="1"/>
    <col min="14" max="14" width="9.16666666666667" style="52" customWidth="1"/>
    <col min="15" max="15" width="8.89166666666667" style="52" customWidth="1"/>
    <col min="16" max="16" width="13.6333333333333" style="52" customWidth="1"/>
    <col min="17" max="17" width="11.5583333333333" style="51" customWidth="1"/>
    <col min="18" max="18" width="11.3916666666667" style="51" customWidth="1"/>
    <col min="19" max="19" width="11.8166666666667" style="51" customWidth="1"/>
    <col min="20" max="21" width="10.6833333333333" style="51" customWidth="1"/>
    <col min="22" max="22" width="35.225" style="51" customWidth="1"/>
    <col min="23" max="23" width="112.275" style="53" customWidth="1"/>
    <col min="24" max="24" width="75.45" style="54" customWidth="1"/>
    <col min="25" max="25" width="11.1083333333333" style="45" customWidth="1"/>
    <col min="26" max="26" width="8.89166666666667" style="45" customWidth="1"/>
    <col min="27" max="27" width="9.09166666666667" style="45" customWidth="1"/>
    <col min="28" max="28" width="9.775" style="45" customWidth="1"/>
    <col min="29" max="29" width="12.725" style="44" customWidth="1"/>
    <col min="30" max="16384" width="9.15" style="44"/>
  </cols>
  <sheetData>
    <row r="1" s="44" customFormat="1" ht="69" customHeight="1" spans="2:29">
      <c r="B1" s="55" t="s">
        <v>0</v>
      </c>
      <c r="C1" s="55"/>
      <c r="D1" s="55"/>
      <c r="E1" s="55"/>
      <c r="F1" s="55"/>
      <c r="G1" s="55"/>
      <c r="H1" s="55"/>
      <c r="I1" s="55"/>
      <c r="J1" s="55"/>
      <c r="K1" s="55"/>
      <c r="L1" s="55"/>
      <c r="M1" s="55"/>
      <c r="N1" s="55"/>
      <c r="O1" s="55"/>
      <c r="P1" s="55"/>
      <c r="Q1" s="55"/>
      <c r="R1" s="55"/>
      <c r="S1" s="55"/>
      <c r="T1" s="55"/>
      <c r="U1" s="55"/>
      <c r="V1" s="55"/>
      <c r="W1" s="55"/>
      <c r="X1" s="55"/>
      <c r="Y1" s="55"/>
      <c r="Z1" s="55"/>
      <c r="AA1" s="55"/>
      <c r="AB1" s="55"/>
      <c r="AC1" s="55"/>
    </row>
    <row r="2" s="44" customFormat="1" ht="70" customHeight="1" spans="1:29">
      <c r="A2" s="56" t="s">
        <v>1</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row>
    <row r="3" s="44" customFormat="1" spans="1:29">
      <c r="A3" s="57" t="s">
        <v>2</v>
      </c>
      <c r="B3" s="58" t="s">
        <v>3</v>
      </c>
      <c r="C3" s="58" t="s">
        <v>4</v>
      </c>
      <c r="D3" s="59" t="s">
        <v>5</v>
      </c>
      <c r="E3" s="59" t="s">
        <v>6</v>
      </c>
      <c r="F3" s="59" t="s">
        <v>7</v>
      </c>
      <c r="G3" s="59" t="s">
        <v>8</v>
      </c>
      <c r="H3" s="59" t="s">
        <v>9</v>
      </c>
      <c r="I3" s="59" t="s">
        <v>10</v>
      </c>
      <c r="J3" s="59"/>
      <c r="K3" s="120" t="s">
        <v>11</v>
      </c>
      <c r="L3" s="121"/>
      <c r="M3" s="121"/>
      <c r="N3" s="121"/>
      <c r="O3" s="121"/>
      <c r="P3" s="121"/>
      <c r="Q3" s="121"/>
      <c r="R3" s="121"/>
      <c r="S3" s="121"/>
      <c r="T3" s="121"/>
      <c r="U3" s="138"/>
      <c r="V3" s="59" t="s">
        <v>12</v>
      </c>
      <c r="W3" s="59" t="s">
        <v>13</v>
      </c>
      <c r="X3" s="59" t="s">
        <v>14</v>
      </c>
      <c r="Y3" s="59" t="s">
        <v>15</v>
      </c>
      <c r="Z3" s="59"/>
      <c r="AA3" s="59"/>
      <c r="AB3" s="59"/>
      <c r="AC3" s="66" t="s">
        <v>16</v>
      </c>
    </row>
    <row r="4" s="45" customFormat="1" spans="1:29">
      <c r="A4" s="57"/>
      <c r="B4" s="58"/>
      <c r="C4" s="58"/>
      <c r="D4" s="59"/>
      <c r="E4" s="59"/>
      <c r="F4" s="59"/>
      <c r="G4" s="59"/>
      <c r="H4" s="59"/>
      <c r="I4" s="59"/>
      <c r="J4" s="62" t="s">
        <v>17</v>
      </c>
      <c r="K4" s="59" t="s">
        <v>18</v>
      </c>
      <c r="L4" s="59" t="s">
        <v>19</v>
      </c>
      <c r="M4" s="59"/>
      <c r="N4" s="59"/>
      <c r="O4" s="59"/>
      <c r="P4" s="59" t="s">
        <v>20</v>
      </c>
      <c r="Q4" s="59" t="s">
        <v>21</v>
      </c>
      <c r="R4" s="59" t="s">
        <v>22</v>
      </c>
      <c r="S4" s="59" t="s">
        <v>23</v>
      </c>
      <c r="T4" s="59" t="s">
        <v>24</v>
      </c>
      <c r="U4" s="62" t="s">
        <v>25</v>
      </c>
      <c r="V4" s="59"/>
      <c r="W4" s="59"/>
      <c r="X4" s="59"/>
      <c r="Y4" s="59" t="s">
        <v>26</v>
      </c>
      <c r="Z4" s="59" t="s">
        <v>27</v>
      </c>
      <c r="AA4" s="59" t="s">
        <v>28</v>
      </c>
      <c r="AB4" s="59" t="s">
        <v>29</v>
      </c>
      <c r="AC4" s="114"/>
    </row>
    <row r="5" s="44" customFormat="1" ht="200" customHeight="1" spans="1:29">
      <c r="A5" s="60"/>
      <c r="B5" s="61"/>
      <c r="C5" s="61"/>
      <c r="D5" s="62"/>
      <c r="E5" s="62"/>
      <c r="F5" s="62"/>
      <c r="G5" s="62"/>
      <c r="H5" s="62"/>
      <c r="I5" s="62"/>
      <c r="J5" s="122"/>
      <c r="K5" s="62"/>
      <c r="L5" s="62" t="s">
        <v>30</v>
      </c>
      <c r="M5" s="62" t="s">
        <v>31</v>
      </c>
      <c r="N5" s="62" t="s">
        <v>32</v>
      </c>
      <c r="O5" s="62" t="s">
        <v>33</v>
      </c>
      <c r="P5" s="62"/>
      <c r="Q5" s="62"/>
      <c r="R5" s="62"/>
      <c r="S5" s="62"/>
      <c r="T5" s="62"/>
      <c r="U5" s="122"/>
      <c r="V5" s="62"/>
      <c r="W5" s="62"/>
      <c r="X5" s="62"/>
      <c r="Y5" s="62"/>
      <c r="Z5" s="62"/>
      <c r="AA5" s="62"/>
      <c r="AB5" s="62"/>
      <c r="AC5" s="114"/>
    </row>
    <row r="6" ht="53" customHeight="1" spans="1:29">
      <c r="A6" s="63"/>
      <c r="B6" s="64"/>
      <c r="C6" s="64"/>
      <c r="D6" s="64"/>
      <c r="E6" s="64"/>
      <c r="F6" s="65"/>
      <c r="G6" s="64"/>
      <c r="H6" s="64"/>
      <c r="I6" s="64"/>
      <c r="J6" s="80">
        <f t="shared" ref="J6:O6" si="0">J10+J15+J20+J27+J42+J66</f>
        <v>18131.42</v>
      </c>
      <c r="K6" s="80">
        <f t="shared" si="0"/>
        <v>16261.42</v>
      </c>
      <c r="L6" s="80">
        <f t="shared" si="0"/>
        <v>12619.3</v>
      </c>
      <c r="M6" s="80">
        <f>M10+M15+M20+M42+M66</f>
        <v>2992.12</v>
      </c>
      <c r="N6" s="80">
        <f t="shared" si="0"/>
        <v>0</v>
      </c>
      <c r="O6" s="80">
        <f t="shared" si="0"/>
        <v>650</v>
      </c>
      <c r="P6" s="80">
        <f t="shared" ref="K6:U6" si="1">P10+P15+P20+P27+P42+P66</f>
        <v>0</v>
      </c>
      <c r="Q6" s="80">
        <f t="shared" si="1"/>
        <v>0</v>
      </c>
      <c r="R6" s="80">
        <f t="shared" si="1"/>
        <v>0</v>
      </c>
      <c r="S6" s="80">
        <f t="shared" si="1"/>
        <v>200</v>
      </c>
      <c r="T6" s="80">
        <f t="shared" si="1"/>
        <v>0</v>
      </c>
      <c r="U6" s="80">
        <f t="shared" si="1"/>
        <v>1670</v>
      </c>
      <c r="V6" s="65"/>
      <c r="W6" s="65"/>
      <c r="X6" s="139"/>
      <c r="Y6" s="160"/>
      <c r="Z6" s="64"/>
      <c r="AA6" s="64"/>
      <c r="AB6" s="161"/>
      <c r="AC6" s="162"/>
    </row>
    <row r="7" s="44" customFormat="1" ht="246" customHeight="1" spans="1:29">
      <c r="A7" s="66">
        <v>1</v>
      </c>
      <c r="B7" s="67" t="s">
        <v>34</v>
      </c>
      <c r="C7" s="68" t="s">
        <v>35</v>
      </c>
      <c r="D7" s="69" t="s">
        <v>36</v>
      </c>
      <c r="E7" s="68" t="s">
        <v>37</v>
      </c>
      <c r="F7" s="69" t="s">
        <v>38</v>
      </c>
      <c r="G7" s="68" t="s">
        <v>39</v>
      </c>
      <c r="H7" s="68" t="s">
        <v>40</v>
      </c>
      <c r="I7" s="68" t="s">
        <v>41</v>
      </c>
      <c r="J7" s="68">
        <f>K7+P7+Q7+R7+S7+T7+U7</f>
        <v>300</v>
      </c>
      <c r="K7" s="68">
        <f>L7+M7+N7+O7</f>
        <v>300</v>
      </c>
      <c r="L7" s="68">
        <v>300</v>
      </c>
      <c r="M7" s="66"/>
      <c r="N7" s="66"/>
      <c r="O7" s="66"/>
      <c r="P7" s="66"/>
      <c r="Q7" s="66"/>
      <c r="R7" s="66"/>
      <c r="S7" s="66"/>
      <c r="T7" s="66"/>
      <c r="U7" s="69"/>
      <c r="V7" s="69" t="s">
        <v>42</v>
      </c>
      <c r="W7" s="69" t="s">
        <v>43</v>
      </c>
      <c r="X7" s="69" t="s">
        <v>44</v>
      </c>
      <c r="Y7" s="85" t="s">
        <v>45</v>
      </c>
      <c r="Z7" s="85" t="s">
        <v>45</v>
      </c>
      <c r="AA7" s="85" t="s">
        <v>46</v>
      </c>
      <c r="AB7" s="85" t="s">
        <v>46</v>
      </c>
      <c r="AC7" s="85"/>
    </row>
    <row r="8" s="44" customFormat="1" ht="203" customHeight="1" spans="1:29">
      <c r="A8" s="66">
        <v>2</v>
      </c>
      <c r="B8" s="67" t="s">
        <v>34</v>
      </c>
      <c r="C8" s="68" t="s">
        <v>35</v>
      </c>
      <c r="D8" s="69" t="s">
        <v>47</v>
      </c>
      <c r="E8" s="68" t="s">
        <v>37</v>
      </c>
      <c r="F8" s="69" t="s">
        <v>48</v>
      </c>
      <c r="G8" s="68" t="s">
        <v>49</v>
      </c>
      <c r="H8" s="68" t="s">
        <v>40</v>
      </c>
      <c r="I8" s="68" t="s">
        <v>41</v>
      </c>
      <c r="J8" s="68">
        <f>K8+P8+Q8+R8+S8+T8+U8</f>
        <v>600</v>
      </c>
      <c r="K8" s="68">
        <f>L8+M8+N8+O8</f>
        <v>600</v>
      </c>
      <c r="L8" s="68"/>
      <c r="M8" s="69">
        <v>600</v>
      </c>
      <c r="N8" s="69"/>
      <c r="O8" s="69"/>
      <c r="P8" s="69"/>
      <c r="Q8" s="69"/>
      <c r="R8" s="69"/>
      <c r="S8" s="69"/>
      <c r="T8" s="68"/>
      <c r="U8" s="69"/>
      <c r="V8" s="69" t="s">
        <v>50</v>
      </c>
      <c r="W8" s="69" t="s">
        <v>51</v>
      </c>
      <c r="X8" s="140" t="s">
        <v>52</v>
      </c>
      <c r="Y8" s="85" t="s">
        <v>45</v>
      </c>
      <c r="Z8" s="85" t="s">
        <v>45</v>
      </c>
      <c r="AA8" s="85" t="s">
        <v>46</v>
      </c>
      <c r="AB8" s="85" t="s">
        <v>46</v>
      </c>
      <c r="AC8" s="85"/>
    </row>
    <row r="9" s="44" customFormat="1" ht="305" customHeight="1" spans="1:29">
      <c r="A9" s="70">
        <v>3</v>
      </c>
      <c r="B9" s="67" t="s">
        <v>34</v>
      </c>
      <c r="C9" s="68" t="s">
        <v>35</v>
      </c>
      <c r="D9" s="69" t="s">
        <v>53</v>
      </c>
      <c r="E9" s="68" t="s">
        <v>54</v>
      </c>
      <c r="F9" s="69" t="s">
        <v>55</v>
      </c>
      <c r="G9" s="68" t="s">
        <v>56</v>
      </c>
      <c r="H9" s="68" t="s">
        <v>40</v>
      </c>
      <c r="I9" s="68" t="s">
        <v>41</v>
      </c>
      <c r="J9" s="68">
        <f>K9+P9+Q9+R9+S9+T9+U9</f>
        <v>70</v>
      </c>
      <c r="K9" s="68">
        <f>L9+M9+N9+O9</f>
        <v>70</v>
      </c>
      <c r="L9" s="68">
        <v>70</v>
      </c>
      <c r="M9" s="69"/>
      <c r="N9" s="69"/>
      <c r="O9" s="69"/>
      <c r="P9" s="69"/>
      <c r="Q9" s="69"/>
      <c r="R9" s="69"/>
      <c r="S9" s="69"/>
      <c r="T9" s="69"/>
      <c r="U9" s="69"/>
      <c r="V9" s="69" t="s">
        <v>57</v>
      </c>
      <c r="W9" s="69" t="s">
        <v>58</v>
      </c>
      <c r="X9" s="140" t="s">
        <v>59</v>
      </c>
      <c r="Y9" s="85" t="s">
        <v>45</v>
      </c>
      <c r="Z9" s="85" t="s">
        <v>45</v>
      </c>
      <c r="AA9" s="85" t="s">
        <v>46</v>
      </c>
      <c r="AB9" s="85" t="s">
        <v>46</v>
      </c>
      <c r="AC9" s="85"/>
    </row>
    <row r="10" s="44" customFormat="1" ht="54" customHeight="1" spans="1:29">
      <c r="A10" s="57" t="s">
        <v>60</v>
      </c>
      <c r="B10" s="57"/>
      <c r="C10" s="57"/>
      <c r="D10" s="57"/>
      <c r="E10" s="57"/>
      <c r="F10" s="57"/>
      <c r="G10" s="57"/>
      <c r="H10" s="57"/>
      <c r="I10" s="57"/>
      <c r="J10" s="123">
        <f>J7+J8+J9</f>
        <v>970</v>
      </c>
      <c r="K10" s="123">
        <f t="shared" ref="K10:U10" si="2">K7+K8+K9</f>
        <v>970</v>
      </c>
      <c r="L10" s="123">
        <f t="shared" si="2"/>
        <v>370</v>
      </c>
      <c r="M10" s="123">
        <f t="shared" si="2"/>
        <v>600</v>
      </c>
      <c r="N10" s="123">
        <f t="shared" si="2"/>
        <v>0</v>
      </c>
      <c r="O10" s="123">
        <f t="shared" si="2"/>
        <v>0</v>
      </c>
      <c r="P10" s="123">
        <f t="shared" si="2"/>
        <v>0</v>
      </c>
      <c r="Q10" s="123">
        <f t="shared" si="2"/>
        <v>0</v>
      </c>
      <c r="R10" s="123">
        <f t="shared" si="2"/>
        <v>0</v>
      </c>
      <c r="S10" s="123">
        <f t="shared" si="2"/>
        <v>0</v>
      </c>
      <c r="T10" s="123">
        <f t="shared" si="2"/>
        <v>0</v>
      </c>
      <c r="U10" s="123">
        <f t="shared" si="2"/>
        <v>0</v>
      </c>
      <c r="V10" s="69"/>
      <c r="W10" s="69"/>
      <c r="X10" s="69" t="s">
        <v>61</v>
      </c>
      <c r="Y10" s="68"/>
      <c r="Z10" s="85"/>
      <c r="AA10" s="85"/>
      <c r="AB10" s="85"/>
      <c r="AC10" s="85"/>
    </row>
    <row r="11" s="46" customFormat="1" ht="160" customHeight="1" spans="1:29">
      <c r="A11" s="71">
        <v>4</v>
      </c>
      <c r="B11" s="72" t="s">
        <v>34</v>
      </c>
      <c r="C11" s="72" t="s">
        <v>35</v>
      </c>
      <c r="D11" s="73" t="s">
        <v>62</v>
      </c>
      <c r="E11" s="73" t="s">
        <v>37</v>
      </c>
      <c r="F11" s="74" t="s">
        <v>63</v>
      </c>
      <c r="G11" s="73" t="s">
        <v>64</v>
      </c>
      <c r="H11" s="73">
        <v>2025</v>
      </c>
      <c r="I11" s="85" t="s">
        <v>64</v>
      </c>
      <c r="J11" s="68">
        <f>K11+P11+Q11+R11+S11+T11+U11</f>
        <v>597</v>
      </c>
      <c r="K11" s="124">
        <f>L11+M11+N11+O11</f>
        <v>597</v>
      </c>
      <c r="L11" s="125"/>
      <c r="M11" s="97">
        <v>597</v>
      </c>
      <c r="N11" s="97"/>
      <c r="O11" s="97"/>
      <c r="P11" s="97"/>
      <c r="Q11" s="97"/>
      <c r="R11" s="97"/>
      <c r="S11" s="97"/>
      <c r="T11" s="97"/>
      <c r="U11" s="97"/>
      <c r="V11" s="97" t="s">
        <v>65</v>
      </c>
      <c r="W11" s="74" t="s">
        <v>66</v>
      </c>
      <c r="X11" s="141" t="s">
        <v>67</v>
      </c>
      <c r="Y11" s="85" t="s">
        <v>45</v>
      </c>
      <c r="Z11" s="85" t="s">
        <v>45</v>
      </c>
      <c r="AA11" s="85" t="s">
        <v>46</v>
      </c>
      <c r="AB11" s="85" t="s">
        <v>46</v>
      </c>
      <c r="AC11" s="85"/>
    </row>
    <row r="12" s="46" customFormat="1" ht="200" customHeight="1" spans="1:29">
      <c r="A12" s="66">
        <v>5</v>
      </c>
      <c r="B12" s="75" t="s">
        <v>34</v>
      </c>
      <c r="C12" s="75" t="s">
        <v>35</v>
      </c>
      <c r="D12" s="76" t="s">
        <v>68</v>
      </c>
      <c r="E12" s="76" t="s">
        <v>37</v>
      </c>
      <c r="F12" s="77" t="s">
        <v>69</v>
      </c>
      <c r="G12" s="76" t="s">
        <v>70</v>
      </c>
      <c r="H12" s="76">
        <v>2025</v>
      </c>
      <c r="I12" s="108" t="s">
        <v>64</v>
      </c>
      <c r="J12" s="68">
        <f>K12+P12+Q12+R12+S12+T12+U12</f>
        <v>500</v>
      </c>
      <c r="K12" s="124">
        <f>L12+M12+N12+O12</f>
        <v>300</v>
      </c>
      <c r="L12" s="68">
        <v>300</v>
      </c>
      <c r="M12" s="97"/>
      <c r="N12" s="97"/>
      <c r="O12" s="97"/>
      <c r="P12" s="97"/>
      <c r="Q12" s="97"/>
      <c r="R12" s="97"/>
      <c r="S12" s="68">
        <v>200</v>
      </c>
      <c r="T12" s="97"/>
      <c r="U12" s="97"/>
      <c r="V12" s="97" t="s">
        <v>71</v>
      </c>
      <c r="W12" s="82" t="s">
        <v>72</v>
      </c>
      <c r="X12" s="142" t="s">
        <v>73</v>
      </c>
      <c r="Y12" s="68" t="s">
        <v>45</v>
      </c>
      <c r="Z12" s="68" t="s">
        <v>45</v>
      </c>
      <c r="AA12" s="68" t="s">
        <v>46</v>
      </c>
      <c r="AB12" s="68" t="s">
        <v>46</v>
      </c>
      <c r="AC12" s="68"/>
    </row>
    <row r="13" s="46" customFormat="1" ht="197" customHeight="1" spans="1:29">
      <c r="A13" s="66">
        <v>6</v>
      </c>
      <c r="B13" s="78" t="s">
        <v>74</v>
      </c>
      <c r="C13" s="78" t="s">
        <v>74</v>
      </c>
      <c r="D13" s="78" t="s">
        <v>75</v>
      </c>
      <c r="E13" s="78" t="s">
        <v>37</v>
      </c>
      <c r="F13" s="79" t="s">
        <v>76</v>
      </c>
      <c r="G13" s="78" t="s">
        <v>77</v>
      </c>
      <c r="H13" s="80" t="s">
        <v>78</v>
      </c>
      <c r="I13" s="126" t="s">
        <v>64</v>
      </c>
      <c r="J13" s="68">
        <f>K13+P13+Q13+R13+S13+T13+U13</f>
        <v>140</v>
      </c>
      <c r="K13" s="124">
        <f>L13+M13+N13+O13</f>
        <v>140</v>
      </c>
      <c r="L13" s="114"/>
      <c r="M13" s="100">
        <v>140</v>
      </c>
      <c r="N13" s="127"/>
      <c r="O13" s="127"/>
      <c r="P13" s="127"/>
      <c r="Q13" s="127"/>
      <c r="R13" s="127"/>
      <c r="S13" s="127"/>
      <c r="T13" s="127"/>
      <c r="U13" s="78"/>
      <c r="V13" s="78" t="s">
        <v>79</v>
      </c>
      <c r="W13" s="143" t="s">
        <v>80</v>
      </c>
      <c r="X13" s="144" t="s">
        <v>81</v>
      </c>
      <c r="Y13" s="78" t="s">
        <v>45</v>
      </c>
      <c r="Z13" s="78" t="s">
        <v>45</v>
      </c>
      <c r="AA13" s="78" t="s">
        <v>46</v>
      </c>
      <c r="AB13" s="163" t="s">
        <v>46</v>
      </c>
      <c r="AC13" s="164"/>
    </row>
    <row r="14" s="46" customFormat="1" ht="185" customHeight="1" spans="1:29">
      <c r="A14" s="66">
        <v>7</v>
      </c>
      <c r="B14" s="78" t="s">
        <v>74</v>
      </c>
      <c r="C14" s="78" t="s">
        <v>74</v>
      </c>
      <c r="D14" s="81" t="s">
        <v>82</v>
      </c>
      <c r="E14" s="81" t="s">
        <v>37</v>
      </c>
      <c r="F14" s="82" t="s">
        <v>83</v>
      </c>
      <c r="G14" s="81" t="s">
        <v>84</v>
      </c>
      <c r="H14" s="83">
        <v>2025</v>
      </c>
      <c r="I14" s="81" t="s">
        <v>64</v>
      </c>
      <c r="J14" s="68">
        <f>K14+P14+Q14+R14+S14+T14+U14</f>
        <v>12</v>
      </c>
      <c r="K14" s="124">
        <f>L14+M14+N14+O14</f>
        <v>12</v>
      </c>
      <c r="L14" s="124"/>
      <c r="M14" s="124">
        <v>12</v>
      </c>
      <c r="N14" s="83"/>
      <c r="O14" s="83"/>
      <c r="P14" s="83"/>
      <c r="Q14" s="83"/>
      <c r="R14" s="83"/>
      <c r="S14" s="83"/>
      <c r="T14" s="83"/>
      <c r="U14" s="81"/>
      <c r="V14" s="81" t="s">
        <v>85</v>
      </c>
      <c r="W14" s="145" t="s">
        <v>86</v>
      </c>
      <c r="X14" s="144" t="s">
        <v>87</v>
      </c>
      <c r="Y14" s="165" t="s">
        <v>45</v>
      </c>
      <c r="Z14" s="133" t="s">
        <v>45</v>
      </c>
      <c r="AA14" s="133" t="s">
        <v>46</v>
      </c>
      <c r="AB14" s="133" t="s">
        <v>46</v>
      </c>
      <c r="AC14" s="114"/>
    </row>
    <row r="15" ht="45" customHeight="1" spans="1:29">
      <c r="A15" s="57" t="s">
        <v>88</v>
      </c>
      <c r="B15" s="57"/>
      <c r="C15" s="57"/>
      <c r="D15" s="57"/>
      <c r="E15" s="57"/>
      <c r="F15" s="57"/>
      <c r="G15" s="57"/>
      <c r="H15" s="57"/>
      <c r="I15" s="57"/>
      <c r="J15" s="128">
        <f>J11+J12+J13+J14</f>
        <v>1249</v>
      </c>
      <c r="K15" s="128">
        <f t="shared" ref="K15:U15" si="3">K11+K12+K13+K14</f>
        <v>1049</v>
      </c>
      <c r="L15" s="128">
        <f t="shared" si="3"/>
        <v>300</v>
      </c>
      <c r="M15" s="128">
        <f t="shared" si="3"/>
        <v>749</v>
      </c>
      <c r="N15" s="128">
        <f t="shared" si="3"/>
        <v>0</v>
      </c>
      <c r="O15" s="128">
        <f t="shared" si="3"/>
        <v>0</v>
      </c>
      <c r="P15" s="128">
        <f t="shared" si="3"/>
        <v>0</v>
      </c>
      <c r="Q15" s="128">
        <f t="shared" si="3"/>
        <v>0</v>
      </c>
      <c r="R15" s="128">
        <f t="shared" si="3"/>
        <v>0</v>
      </c>
      <c r="S15" s="128">
        <f t="shared" si="3"/>
        <v>200</v>
      </c>
      <c r="T15" s="128">
        <f t="shared" si="3"/>
        <v>0</v>
      </c>
      <c r="U15" s="128">
        <f t="shared" si="3"/>
        <v>0</v>
      </c>
      <c r="V15" s="81"/>
      <c r="W15" s="145"/>
      <c r="X15" s="144"/>
      <c r="Y15" s="68"/>
      <c r="Z15" s="68"/>
      <c r="AA15" s="68"/>
      <c r="AB15" s="68"/>
      <c r="AC15" s="166"/>
    </row>
    <row r="16" ht="287" customHeight="1" spans="1:29">
      <c r="A16" s="71">
        <v>8</v>
      </c>
      <c r="B16" s="84" t="s">
        <v>74</v>
      </c>
      <c r="C16" s="85" t="s">
        <v>74</v>
      </c>
      <c r="D16" s="86" t="s">
        <v>89</v>
      </c>
      <c r="E16" s="86" t="s">
        <v>37</v>
      </c>
      <c r="F16" s="87" t="s">
        <v>90</v>
      </c>
      <c r="G16" s="88" t="s">
        <v>91</v>
      </c>
      <c r="H16" s="89">
        <v>2025</v>
      </c>
      <c r="I16" s="86" t="s">
        <v>92</v>
      </c>
      <c r="J16" s="68">
        <f>K16+P16+Q16+R16+S16+T16+U16</f>
        <v>700</v>
      </c>
      <c r="K16" s="129">
        <f>L16+M16+N16+O16</f>
        <v>700</v>
      </c>
      <c r="L16" s="95"/>
      <c r="M16" s="69">
        <v>700</v>
      </c>
      <c r="N16" s="69"/>
      <c r="O16" s="69"/>
      <c r="P16" s="69"/>
      <c r="Q16" s="69"/>
      <c r="R16" s="69"/>
      <c r="S16" s="69"/>
      <c r="T16" s="69"/>
      <c r="U16" s="68"/>
      <c r="V16" s="68" t="s">
        <v>93</v>
      </c>
      <c r="W16" s="94" t="s">
        <v>94</v>
      </c>
      <c r="X16" s="140" t="s">
        <v>95</v>
      </c>
      <c r="Y16" s="68" t="s">
        <v>45</v>
      </c>
      <c r="Z16" s="68" t="s">
        <v>45</v>
      </c>
      <c r="AA16" s="68" t="s">
        <v>46</v>
      </c>
      <c r="AB16" s="68" t="s">
        <v>46</v>
      </c>
      <c r="AC16" s="167" t="s">
        <v>96</v>
      </c>
    </row>
    <row r="17" ht="295" customHeight="1" spans="1:29">
      <c r="A17" s="71">
        <v>9</v>
      </c>
      <c r="B17" s="67" t="s">
        <v>74</v>
      </c>
      <c r="C17" s="68" t="s">
        <v>74</v>
      </c>
      <c r="D17" s="90" t="s">
        <v>97</v>
      </c>
      <c r="E17" s="90" t="s">
        <v>37</v>
      </c>
      <c r="F17" s="91" t="s">
        <v>98</v>
      </c>
      <c r="G17" s="90" t="s">
        <v>99</v>
      </c>
      <c r="H17" s="90" t="s">
        <v>100</v>
      </c>
      <c r="I17" s="90" t="s">
        <v>92</v>
      </c>
      <c r="J17" s="68">
        <f>K17+P17+Q17+R17+S17+T17+U17</f>
        <v>560</v>
      </c>
      <c r="K17" s="129">
        <f>L17+M17+N17+O17</f>
        <v>560</v>
      </c>
      <c r="L17" s="90"/>
      <c r="M17" s="69">
        <v>560</v>
      </c>
      <c r="N17" s="69"/>
      <c r="O17" s="69"/>
      <c r="P17" s="69"/>
      <c r="Q17" s="69"/>
      <c r="R17" s="69"/>
      <c r="S17" s="69"/>
      <c r="T17" s="69"/>
      <c r="U17" s="68"/>
      <c r="V17" s="68" t="s">
        <v>101</v>
      </c>
      <c r="W17" s="101" t="s">
        <v>102</v>
      </c>
      <c r="X17" s="140" t="s">
        <v>103</v>
      </c>
      <c r="Y17" s="68" t="s">
        <v>45</v>
      </c>
      <c r="Z17" s="68" t="s">
        <v>45</v>
      </c>
      <c r="AA17" s="68" t="s">
        <v>46</v>
      </c>
      <c r="AB17" s="68" t="s">
        <v>46</v>
      </c>
      <c r="AC17" s="69"/>
    </row>
    <row r="18" ht="297" customHeight="1" spans="1:29">
      <c r="A18" s="66">
        <v>10</v>
      </c>
      <c r="B18" s="67" t="s">
        <v>74</v>
      </c>
      <c r="C18" s="68" t="s">
        <v>74</v>
      </c>
      <c r="D18" s="90" t="s">
        <v>104</v>
      </c>
      <c r="E18" s="68" t="s">
        <v>37</v>
      </c>
      <c r="F18" s="92" t="s">
        <v>105</v>
      </c>
      <c r="G18" s="93" t="s">
        <v>106</v>
      </c>
      <c r="H18" s="68" t="s">
        <v>107</v>
      </c>
      <c r="I18" s="90" t="s">
        <v>92</v>
      </c>
      <c r="J18" s="68">
        <f>K18+P18+Q18+R18+S18+T18+U18</f>
        <v>750</v>
      </c>
      <c r="K18" s="129">
        <f>L18+M18+N18+O18</f>
        <v>750</v>
      </c>
      <c r="L18" s="68">
        <v>750</v>
      </c>
      <c r="M18" s="68"/>
      <c r="N18" s="68"/>
      <c r="O18" s="68"/>
      <c r="P18" s="68"/>
      <c r="Q18" s="68"/>
      <c r="R18" s="68"/>
      <c r="S18" s="68"/>
      <c r="T18" s="68"/>
      <c r="U18" s="68"/>
      <c r="V18" s="68" t="s">
        <v>108</v>
      </c>
      <c r="W18" s="69" t="s">
        <v>109</v>
      </c>
      <c r="X18" s="69" t="s">
        <v>110</v>
      </c>
      <c r="Y18" s="68" t="s">
        <v>45</v>
      </c>
      <c r="Z18" s="68" t="s">
        <v>45</v>
      </c>
      <c r="AA18" s="68" t="s">
        <v>46</v>
      </c>
      <c r="AB18" s="68" t="s">
        <v>46</v>
      </c>
      <c r="AC18" s="69"/>
    </row>
    <row r="19" ht="186" customHeight="1" spans="1:29">
      <c r="A19" s="70">
        <v>11</v>
      </c>
      <c r="B19" s="67" t="s">
        <v>74</v>
      </c>
      <c r="C19" s="68" t="s">
        <v>74</v>
      </c>
      <c r="D19" s="90" t="s">
        <v>111</v>
      </c>
      <c r="E19" s="90" t="s">
        <v>37</v>
      </c>
      <c r="F19" s="94" t="s">
        <v>112</v>
      </c>
      <c r="G19" s="95" t="s">
        <v>113</v>
      </c>
      <c r="H19" s="96">
        <v>2025</v>
      </c>
      <c r="I19" s="90" t="s">
        <v>114</v>
      </c>
      <c r="J19" s="68">
        <f>K19+P19+Q19+R19+S19+T19+U19</f>
        <v>500</v>
      </c>
      <c r="K19" s="129">
        <f>L19+M19+N19+O19</f>
        <v>500</v>
      </c>
      <c r="L19" s="68">
        <v>500</v>
      </c>
      <c r="M19" s="69"/>
      <c r="N19" s="69"/>
      <c r="O19" s="69"/>
      <c r="P19" s="69"/>
      <c r="Q19" s="69"/>
      <c r="R19" s="69"/>
      <c r="S19" s="69"/>
      <c r="T19" s="68"/>
      <c r="U19" s="68"/>
      <c r="V19" s="68" t="s">
        <v>115</v>
      </c>
      <c r="W19" s="69" t="s">
        <v>116</v>
      </c>
      <c r="X19" s="140" t="s">
        <v>117</v>
      </c>
      <c r="Y19" s="68" t="s">
        <v>45</v>
      </c>
      <c r="Z19" s="68" t="s">
        <v>45</v>
      </c>
      <c r="AA19" s="68" t="s">
        <v>46</v>
      </c>
      <c r="AB19" s="68" t="s">
        <v>46</v>
      </c>
      <c r="AC19" s="69"/>
    </row>
    <row r="20" ht="73" customHeight="1" spans="1:29">
      <c r="A20" s="57" t="s">
        <v>118</v>
      </c>
      <c r="B20" s="57"/>
      <c r="C20" s="57"/>
      <c r="D20" s="57"/>
      <c r="E20" s="57"/>
      <c r="F20" s="57"/>
      <c r="G20" s="57"/>
      <c r="H20" s="57"/>
      <c r="I20" s="57"/>
      <c r="J20" s="128">
        <f>J16+J17+J18+J19</f>
        <v>2510</v>
      </c>
      <c r="K20" s="128">
        <f t="shared" ref="K20:U20" si="4">K16+K17+K18+K19</f>
        <v>2510</v>
      </c>
      <c r="L20" s="128">
        <f t="shared" si="4"/>
        <v>1250</v>
      </c>
      <c r="M20" s="128">
        <f t="shared" si="4"/>
        <v>1260</v>
      </c>
      <c r="N20" s="128">
        <f t="shared" si="4"/>
        <v>0</v>
      </c>
      <c r="O20" s="128">
        <f t="shared" si="4"/>
        <v>0</v>
      </c>
      <c r="P20" s="128">
        <f t="shared" si="4"/>
        <v>0</v>
      </c>
      <c r="Q20" s="128">
        <f t="shared" si="4"/>
        <v>0</v>
      </c>
      <c r="R20" s="128">
        <f t="shared" si="4"/>
        <v>0</v>
      </c>
      <c r="S20" s="128">
        <f t="shared" si="4"/>
        <v>0</v>
      </c>
      <c r="T20" s="128">
        <f t="shared" si="4"/>
        <v>0</v>
      </c>
      <c r="U20" s="128">
        <f t="shared" si="4"/>
        <v>0</v>
      </c>
      <c r="V20" s="68"/>
      <c r="W20" s="69"/>
      <c r="X20" s="140"/>
      <c r="Y20" s="68"/>
      <c r="Z20" s="68"/>
      <c r="AA20" s="68"/>
      <c r="AB20" s="68"/>
      <c r="AC20" s="69"/>
    </row>
    <row r="21" ht="316" customHeight="1" spans="1:29">
      <c r="A21" s="66">
        <v>12</v>
      </c>
      <c r="B21" s="67" t="s">
        <v>119</v>
      </c>
      <c r="C21" s="67" t="s">
        <v>119</v>
      </c>
      <c r="D21" s="97" t="s">
        <v>120</v>
      </c>
      <c r="E21" s="97" t="s">
        <v>121</v>
      </c>
      <c r="F21" s="98" t="s">
        <v>122</v>
      </c>
      <c r="G21" s="97" t="s">
        <v>123</v>
      </c>
      <c r="H21" s="97" t="s">
        <v>124</v>
      </c>
      <c r="I21" s="68" t="s">
        <v>125</v>
      </c>
      <c r="J21" s="68">
        <f t="shared" ref="J21:J26" si="5">K21+P21+Q21+R21+S21+T21+U21</f>
        <v>230</v>
      </c>
      <c r="K21" s="68">
        <f t="shared" ref="K21:K26" si="6">L21+M21+N21+O21</f>
        <v>230</v>
      </c>
      <c r="L21" s="100">
        <v>230</v>
      </c>
      <c r="M21" s="130"/>
      <c r="N21" s="97"/>
      <c r="O21" s="97"/>
      <c r="P21" s="97"/>
      <c r="Q21" s="97"/>
      <c r="R21" s="97"/>
      <c r="S21" s="97"/>
      <c r="T21" s="97"/>
      <c r="U21" s="97"/>
      <c r="V21" s="97" t="s">
        <v>126</v>
      </c>
      <c r="W21" s="98" t="s">
        <v>127</v>
      </c>
      <c r="X21" s="101" t="s">
        <v>128</v>
      </c>
      <c r="Y21" s="68" t="s">
        <v>45</v>
      </c>
      <c r="Z21" s="68" t="s">
        <v>45</v>
      </c>
      <c r="AA21" s="68" t="s">
        <v>46</v>
      </c>
      <c r="AB21" s="68" t="s">
        <v>46</v>
      </c>
      <c r="AC21" s="69"/>
    </row>
    <row r="22" ht="121" customHeight="1" spans="1:29">
      <c r="A22" s="66">
        <v>13</v>
      </c>
      <c r="B22" s="67" t="s">
        <v>129</v>
      </c>
      <c r="C22" s="67" t="s">
        <v>130</v>
      </c>
      <c r="D22" s="99" t="s">
        <v>131</v>
      </c>
      <c r="E22" s="100" t="s">
        <v>37</v>
      </c>
      <c r="F22" s="101" t="s">
        <v>132</v>
      </c>
      <c r="G22" s="97" t="s">
        <v>123</v>
      </c>
      <c r="H22" s="102">
        <v>2025</v>
      </c>
      <c r="I22" s="68" t="s">
        <v>125</v>
      </c>
      <c r="J22" s="68">
        <f t="shared" si="5"/>
        <v>1300</v>
      </c>
      <c r="K22" s="68">
        <f t="shared" si="6"/>
        <v>300</v>
      </c>
      <c r="L22" s="100">
        <v>300</v>
      </c>
      <c r="M22" s="100"/>
      <c r="N22" s="100"/>
      <c r="O22" s="100"/>
      <c r="P22" s="100"/>
      <c r="Q22" s="100"/>
      <c r="R22" s="100"/>
      <c r="S22" s="68"/>
      <c r="T22" s="100"/>
      <c r="U22" s="100">
        <v>1000</v>
      </c>
      <c r="V22" s="100" t="s">
        <v>133</v>
      </c>
      <c r="W22" s="97" t="s">
        <v>134</v>
      </c>
      <c r="X22" s="101" t="s">
        <v>135</v>
      </c>
      <c r="Y22" s="68" t="s">
        <v>45</v>
      </c>
      <c r="Z22" s="68" t="s">
        <v>45</v>
      </c>
      <c r="AA22" s="68" t="s">
        <v>46</v>
      </c>
      <c r="AB22" s="68" t="s">
        <v>46</v>
      </c>
      <c r="AC22" s="69"/>
    </row>
    <row r="23" ht="128" customHeight="1" spans="1:29">
      <c r="A23" s="66">
        <v>14</v>
      </c>
      <c r="B23" s="67" t="s">
        <v>129</v>
      </c>
      <c r="C23" s="67" t="s">
        <v>119</v>
      </c>
      <c r="D23" s="90" t="s">
        <v>136</v>
      </c>
      <c r="E23" s="97" t="s">
        <v>37</v>
      </c>
      <c r="F23" s="98" t="s">
        <v>137</v>
      </c>
      <c r="G23" s="97" t="s">
        <v>138</v>
      </c>
      <c r="H23" s="102">
        <v>2025</v>
      </c>
      <c r="I23" s="68" t="s">
        <v>125</v>
      </c>
      <c r="J23" s="68">
        <f t="shared" si="5"/>
        <v>200</v>
      </c>
      <c r="K23" s="68">
        <f t="shared" si="6"/>
        <v>200</v>
      </c>
      <c r="L23" s="100">
        <v>200</v>
      </c>
      <c r="M23" s="97"/>
      <c r="N23" s="93"/>
      <c r="O23" s="97"/>
      <c r="P23" s="97"/>
      <c r="Q23" s="97"/>
      <c r="R23" s="97"/>
      <c r="S23" s="68"/>
      <c r="T23" s="97"/>
      <c r="U23" s="97"/>
      <c r="V23" s="97" t="s">
        <v>133</v>
      </c>
      <c r="W23" s="81" t="s">
        <v>139</v>
      </c>
      <c r="X23" s="101" t="s">
        <v>140</v>
      </c>
      <c r="Y23" s="68" t="s">
        <v>45</v>
      </c>
      <c r="Z23" s="68" t="s">
        <v>45</v>
      </c>
      <c r="AA23" s="68" t="s">
        <v>46</v>
      </c>
      <c r="AB23" s="68" t="s">
        <v>46</v>
      </c>
      <c r="AC23" s="69"/>
    </row>
    <row r="24" ht="218" customHeight="1" spans="1:29">
      <c r="A24" s="66">
        <v>15</v>
      </c>
      <c r="B24" s="67" t="s">
        <v>129</v>
      </c>
      <c r="C24" s="67" t="s">
        <v>119</v>
      </c>
      <c r="D24" s="90" t="s">
        <v>141</v>
      </c>
      <c r="E24" s="97" t="s">
        <v>37</v>
      </c>
      <c r="F24" s="98" t="s">
        <v>142</v>
      </c>
      <c r="G24" s="97" t="s">
        <v>143</v>
      </c>
      <c r="H24" s="102" t="s">
        <v>100</v>
      </c>
      <c r="I24" s="68" t="s">
        <v>125</v>
      </c>
      <c r="J24" s="68">
        <f t="shared" si="5"/>
        <v>2000</v>
      </c>
      <c r="K24" s="68">
        <f t="shared" si="6"/>
        <v>2000</v>
      </c>
      <c r="L24" s="100">
        <v>2000</v>
      </c>
      <c r="M24" s="97"/>
      <c r="N24" s="93"/>
      <c r="O24" s="97"/>
      <c r="P24" s="97"/>
      <c r="Q24" s="97"/>
      <c r="R24" s="97"/>
      <c r="S24" s="97"/>
      <c r="T24" s="68"/>
      <c r="U24" s="97"/>
      <c r="V24" s="97" t="s">
        <v>144</v>
      </c>
      <c r="W24" s="81" t="s">
        <v>145</v>
      </c>
      <c r="X24" s="101" t="s">
        <v>146</v>
      </c>
      <c r="Y24" s="68" t="s">
        <v>45</v>
      </c>
      <c r="Z24" s="68" t="s">
        <v>45</v>
      </c>
      <c r="AA24" s="68" t="s">
        <v>46</v>
      </c>
      <c r="AB24" s="68" t="s">
        <v>46</v>
      </c>
      <c r="AC24" s="69"/>
    </row>
    <row r="25" ht="184" customHeight="1" spans="1:29">
      <c r="A25" s="66">
        <v>16</v>
      </c>
      <c r="B25" s="67" t="s">
        <v>147</v>
      </c>
      <c r="C25" s="67" t="s">
        <v>148</v>
      </c>
      <c r="D25" s="90" t="s">
        <v>149</v>
      </c>
      <c r="E25" s="97" t="s">
        <v>37</v>
      </c>
      <c r="F25" s="98" t="s">
        <v>150</v>
      </c>
      <c r="G25" s="97" t="s">
        <v>143</v>
      </c>
      <c r="H25" s="102">
        <v>2025</v>
      </c>
      <c r="I25" s="68" t="s">
        <v>125</v>
      </c>
      <c r="J25" s="68">
        <f t="shared" si="5"/>
        <v>501</v>
      </c>
      <c r="K25" s="68">
        <f t="shared" si="6"/>
        <v>141</v>
      </c>
      <c r="L25" s="100">
        <v>141</v>
      </c>
      <c r="M25" s="97"/>
      <c r="N25" s="93"/>
      <c r="O25" s="97"/>
      <c r="P25" s="97"/>
      <c r="Q25" s="97"/>
      <c r="R25" s="97"/>
      <c r="S25" s="97"/>
      <c r="T25" s="68"/>
      <c r="U25" s="97">
        <v>360</v>
      </c>
      <c r="V25" s="97" t="s">
        <v>151</v>
      </c>
      <c r="W25" s="81" t="s">
        <v>152</v>
      </c>
      <c r="X25" s="101" t="s">
        <v>153</v>
      </c>
      <c r="Y25" s="68" t="s">
        <v>45</v>
      </c>
      <c r="Z25" s="68" t="s">
        <v>45</v>
      </c>
      <c r="AA25" s="68" t="s">
        <v>46</v>
      </c>
      <c r="AB25" s="68" t="s">
        <v>46</v>
      </c>
      <c r="AC25" s="69"/>
    </row>
    <row r="26" ht="189" customHeight="1" spans="1:29">
      <c r="A26" s="66">
        <v>17</v>
      </c>
      <c r="B26" s="67" t="s">
        <v>147</v>
      </c>
      <c r="C26" s="67" t="s">
        <v>148</v>
      </c>
      <c r="D26" s="67" t="s">
        <v>154</v>
      </c>
      <c r="E26" s="67" t="s">
        <v>37</v>
      </c>
      <c r="F26" s="67" t="s">
        <v>155</v>
      </c>
      <c r="G26" s="67" t="s">
        <v>123</v>
      </c>
      <c r="H26" s="67">
        <v>2025</v>
      </c>
      <c r="I26" s="67" t="s">
        <v>125</v>
      </c>
      <c r="J26" s="68">
        <f t="shared" si="5"/>
        <v>510</v>
      </c>
      <c r="K26" s="68">
        <f t="shared" si="6"/>
        <v>200</v>
      </c>
      <c r="L26" s="97">
        <v>200</v>
      </c>
      <c r="M26" s="128"/>
      <c r="N26" s="128"/>
      <c r="O26" s="128"/>
      <c r="P26" s="128"/>
      <c r="Q26" s="128"/>
      <c r="R26" s="128"/>
      <c r="S26" s="128"/>
      <c r="T26" s="128"/>
      <c r="U26" s="97">
        <v>310</v>
      </c>
      <c r="V26" s="97" t="s">
        <v>156</v>
      </c>
      <c r="W26" s="67" t="s">
        <v>157</v>
      </c>
      <c r="X26" s="146" t="s">
        <v>158</v>
      </c>
      <c r="Y26" s="68" t="s">
        <v>45</v>
      </c>
      <c r="Z26" s="68" t="s">
        <v>45</v>
      </c>
      <c r="AA26" s="68" t="s">
        <v>46</v>
      </c>
      <c r="AB26" s="68" t="s">
        <v>46</v>
      </c>
      <c r="AC26" s="69"/>
    </row>
    <row r="27" ht="120" customHeight="1" spans="1:29">
      <c r="A27" s="57" t="s">
        <v>159</v>
      </c>
      <c r="B27" s="57"/>
      <c r="C27" s="57"/>
      <c r="D27" s="57"/>
      <c r="E27" s="57"/>
      <c r="F27" s="57"/>
      <c r="G27" s="57"/>
      <c r="H27" s="57"/>
      <c r="I27" s="57"/>
      <c r="J27" s="128">
        <f>J21+J22+J23+J24+J25+J26</f>
        <v>4741</v>
      </c>
      <c r="K27" s="128">
        <f t="shared" ref="K27:U27" si="7">K21+K22+K23+K24+K25+K26</f>
        <v>3071</v>
      </c>
      <c r="L27" s="128">
        <f t="shared" si="7"/>
        <v>3071</v>
      </c>
      <c r="M27" s="128">
        <f t="shared" si="7"/>
        <v>0</v>
      </c>
      <c r="N27" s="128">
        <f t="shared" si="7"/>
        <v>0</v>
      </c>
      <c r="O27" s="128">
        <f t="shared" si="7"/>
        <v>0</v>
      </c>
      <c r="P27" s="128">
        <f t="shared" si="7"/>
        <v>0</v>
      </c>
      <c r="Q27" s="128">
        <f t="shared" si="7"/>
        <v>0</v>
      </c>
      <c r="R27" s="128">
        <f t="shared" si="7"/>
        <v>0</v>
      </c>
      <c r="S27" s="128">
        <f t="shared" si="7"/>
        <v>0</v>
      </c>
      <c r="T27" s="128">
        <f t="shared" si="7"/>
        <v>0</v>
      </c>
      <c r="U27" s="128">
        <f t="shared" si="7"/>
        <v>1670</v>
      </c>
      <c r="V27" s="67" t="s">
        <v>160</v>
      </c>
      <c r="W27" s="67"/>
      <c r="X27" s="146"/>
      <c r="Y27" s="68"/>
      <c r="Z27" s="68"/>
      <c r="AA27" s="68"/>
      <c r="AB27" s="68"/>
      <c r="AC27" s="69"/>
    </row>
    <row r="28" ht="214" customHeight="1" spans="1:29">
      <c r="A28" s="66">
        <v>18</v>
      </c>
      <c r="B28" s="68" t="s">
        <v>161</v>
      </c>
      <c r="C28" s="68" t="s">
        <v>162</v>
      </c>
      <c r="D28" s="68" t="s">
        <v>163</v>
      </c>
      <c r="E28" s="103" t="s">
        <v>37</v>
      </c>
      <c r="F28" s="104" t="s">
        <v>164</v>
      </c>
      <c r="G28" s="103" t="s">
        <v>165</v>
      </c>
      <c r="H28" s="83" t="s">
        <v>166</v>
      </c>
      <c r="I28" s="103" t="s">
        <v>167</v>
      </c>
      <c r="J28" s="68">
        <f>K28+P28+Q28+R28+S28+T28</f>
        <v>30</v>
      </c>
      <c r="K28" s="68">
        <f>L28+M28+N28+O28</f>
        <v>30</v>
      </c>
      <c r="L28" s="131"/>
      <c r="M28" s="83">
        <v>30</v>
      </c>
      <c r="N28" s="132"/>
      <c r="O28" s="132"/>
      <c r="P28" s="132"/>
      <c r="Q28" s="131"/>
      <c r="R28" s="131"/>
      <c r="S28" s="131"/>
      <c r="T28" s="131"/>
      <c r="U28" s="103"/>
      <c r="V28" s="103" t="s">
        <v>168</v>
      </c>
      <c r="W28" s="147" t="s">
        <v>169</v>
      </c>
      <c r="X28" s="147" t="s">
        <v>170</v>
      </c>
      <c r="Y28" s="168"/>
      <c r="Z28" s="168"/>
      <c r="AA28" s="168"/>
      <c r="AB28" s="168"/>
      <c r="AC28" s="169"/>
    </row>
    <row r="29" ht="171" customHeight="1" spans="1:29">
      <c r="A29" s="66">
        <v>19</v>
      </c>
      <c r="B29" s="105" t="s">
        <v>161</v>
      </c>
      <c r="C29" s="105" t="s">
        <v>162</v>
      </c>
      <c r="D29" s="103" t="s">
        <v>171</v>
      </c>
      <c r="E29" s="103" t="s">
        <v>37</v>
      </c>
      <c r="F29" s="104" t="s">
        <v>172</v>
      </c>
      <c r="G29" s="103" t="s">
        <v>173</v>
      </c>
      <c r="H29" s="83" t="s">
        <v>166</v>
      </c>
      <c r="I29" s="103" t="s">
        <v>167</v>
      </c>
      <c r="J29" s="68">
        <v>15</v>
      </c>
      <c r="K29" s="68">
        <f>L29+M29+N29+O29</f>
        <v>15</v>
      </c>
      <c r="L29" s="131"/>
      <c r="M29" s="83">
        <v>15</v>
      </c>
      <c r="N29" s="132"/>
      <c r="O29" s="132"/>
      <c r="P29" s="132"/>
      <c r="Q29" s="131"/>
      <c r="R29" s="131"/>
      <c r="S29" s="131"/>
      <c r="T29" s="131"/>
      <c r="U29" s="103"/>
      <c r="V29" s="103" t="s">
        <v>168</v>
      </c>
      <c r="W29" s="68" t="s">
        <v>174</v>
      </c>
      <c r="X29" s="147" t="s">
        <v>175</v>
      </c>
      <c r="Y29" s="168"/>
      <c r="Z29" s="168"/>
      <c r="AA29" s="168"/>
      <c r="AB29" s="168"/>
      <c r="AC29" s="169"/>
    </row>
    <row r="30" ht="192" customHeight="1" spans="1:29">
      <c r="A30" s="66">
        <v>20</v>
      </c>
      <c r="B30" s="105" t="s">
        <v>161</v>
      </c>
      <c r="C30" s="105" t="s">
        <v>176</v>
      </c>
      <c r="D30" s="103" t="s">
        <v>177</v>
      </c>
      <c r="E30" s="103" t="s">
        <v>37</v>
      </c>
      <c r="F30" s="104" t="s">
        <v>178</v>
      </c>
      <c r="G30" s="103" t="s">
        <v>179</v>
      </c>
      <c r="H30" s="83" t="s">
        <v>166</v>
      </c>
      <c r="I30" s="103" t="s">
        <v>167</v>
      </c>
      <c r="J30" s="68">
        <f>K30+P30+Q30+R30+S30+T30</f>
        <v>5</v>
      </c>
      <c r="K30" s="68">
        <f>L30+M30+N30+O30</f>
        <v>5</v>
      </c>
      <c r="L30" s="131"/>
      <c r="M30" s="83">
        <v>5</v>
      </c>
      <c r="N30" s="132"/>
      <c r="O30" s="132"/>
      <c r="P30" s="132"/>
      <c r="Q30" s="131"/>
      <c r="R30" s="131"/>
      <c r="S30" s="131"/>
      <c r="T30" s="131"/>
      <c r="U30" s="103"/>
      <c r="V30" s="103" t="s">
        <v>180</v>
      </c>
      <c r="W30" s="147" t="s">
        <v>181</v>
      </c>
      <c r="X30" s="147" t="s">
        <v>182</v>
      </c>
      <c r="Y30" s="168"/>
      <c r="Z30" s="168"/>
      <c r="AA30" s="168"/>
      <c r="AB30" s="168"/>
      <c r="AC30" s="169"/>
    </row>
    <row r="31" ht="323" customHeight="1" spans="1:29">
      <c r="A31" s="66">
        <v>21</v>
      </c>
      <c r="B31" s="106" t="s">
        <v>183</v>
      </c>
      <c r="C31" s="68" t="s">
        <v>184</v>
      </c>
      <c r="D31" s="68" t="s">
        <v>185</v>
      </c>
      <c r="E31" s="66" t="s">
        <v>37</v>
      </c>
      <c r="F31" s="107" t="s">
        <v>186</v>
      </c>
      <c r="G31" s="68" t="s">
        <v>167</v>
      </c>
      <c r="H31" s="100" t="s">
        <v>187</v>
      </c>
      <c r="I31" s="68" t="s">
        <v>167</v>
      </c>
      <c r="J31" s="68">
        <f>K31+P31+Q31+R31+S31+T31</f>
        <v>30</v>
      </c>
      <c r="K31" s="68">
        <f>L31+M31+N31+O31</f>
        <v>30</v>
      </c>
      <c r="L31" s="68"/>
      <c r="M31" s="133">
        <v>30</v>
      </c>
      <c r="N31" s="133"/>
      <c r="O31" s="133"/>
      <c r="P31" s="133"/>
      <c r="Q31" s="133"/>
      <c r="R31" s="133"/>
      <c r="S31" s="148"/>
      <c r="T31" s="148"/>
      <c r="U31" s="106"/>
      <c r="V31" s="106" t="s">
        <v>188</v>
      </c>
      <c r="W31" s="68" t="s">
        <v>189</v>
      </c>
      <c r="X31" s="106" t="s">
        <v>190</v>
      </c>
      <c r="Y31" s="168"/>
      <c r="Z31" s="168"/>
      <c r="AA31" s="168"/>
      <c r="AB31" s="168"/>
      <c r="AC31" s="169"/>
    </row>
    <row r="32" ht="77" customHeight="1" spans="1:29">
      <c r="A32" s="70">
        <v>22</v>
      </c>
      <c r="B32" s="108" t="s">
        <v>34</v>
      </c>
      <c r="C32" s="108" t="s">
        <v>34</v>
      </c>
      <c r="D32" s="103" t="s">
        <v>191</v>
      </c>
      <c r="E32" s="103" t="s">
        <v>37</v>
      </c>
      <c r="F32" s="91" t="s">
        <v>192</v>
      </c>
      <c r="G32" s="109" t="s">
        <v>64</v>
      </c>
      <c r="H32" s="83" t="s">
        <v>193</v>
      </c>
      <c r="I32" s="103" t="s">
        <v>194</v>
      </c>
      <c r="J32" s="108">
        <v>890</v>
      </c>
      <c r="K32" s="108">
        <v>890</v>
      </c>
      <c r="L32" s="108">
        <v>890</v>
      </c>
      <c r="M32" s="60"/>
      <c r="N32" s="60"/>
      <c r="O32" s="60"/>
      <c r="P32" s="60"/>
      <c r="Q32" s="60"/>
      <c r="R32" s="60"/>
      <c r="S32" s="60"/>
      <c r="T32" s="60"/>
      <c r="U32" s="149"/>
      <c r="V32" s="83" t="s">
        <v>195</v>
      </c>
      <c r="W32" s="103" t="s">
        <v>196</v>
      </c>
      <c r="X32" s="150" t="s">
        <v>197</v>
      </c>
      <c r="Y32" s="170"/>
      <c r="Z32" s="171"/>
      <c r="AA32" s="171"/>
      <c r="AB32" s="172"/>
      <c r="AC32" s="173"/>
    </row>
    <row r="33" ht="77" customHeight="1" spans="1:29">
      <c r="A33" s="110"/>
      <c r="B33" s="111"/>
      <c r="C33" s="111"/>
      <c r="D33" s="103"/>
      <c r="E33" s="103"/>
      <c r="F33" s="91"/>
      <c r="G33" s="103" t="s">
        <v>198</v>
      </c>
      <c r="H33" s="83"/>
      <c r="I33" s="83"/>
      <c r="J33" s="111"/>
      <c r="K33" s="111"/>
      <c r="L33" s="111"/>
      <c r="M33" s="134"/>
      <c r="N33" s="134"/>
      <c r="O33" s="134"/>
      <c r="P33" s="134"/>
      <c r="Q33" s="134"/>
      <c r="R33" s="134"/>
      <c r="S33" s="134"/>
      <c r="T33" s="134"/>
      <c r="U33" s="151"/>
      <c r="V33" s="83" t="s">
        <v>199</v>
      </c>
      <c r="W33" s="83"/>
      <c r="X33" s="152"/>
      <c r="Y33" s="174"/>
      <c r="Z33" s="175"/>
      <c r="AA33" s="175"/>
      <c r="AB33" s="176"/>
      <c r="AC33" s="177"/>
    </row>
    <row r="34" ht="77" customHeight="1" spans="1:29">
      <c r="A34" s="110"/>
      <c r="B34" s="111"/>
      <c r="C34" s="111"/>
      <c r="D34" s="103"/>
      <c r="E34" s="103"/>
      <c r="F34" s="91"/>
      <c r="G34" s="90" t="s">
        <v>200</v>
      </c>
      <c r="H34" s="83"/>
      <c r="I34" s="83"/>
      <c r="J34" s="111"/>
      <c r="K34" s="111"/>
      <c r="L34" s="111"/>
      <c r="M34" s="134"/>
      <c r="N34" s="134"/>
      <c r="O34" s="134"/>
      <c r="P34" s="134"/>
      <c r="Q34" s="134"/>
      <c r="R34" s="134"/>
      <c r="S34" s="134"/>
      <c r="T34" s="134"/>
      <c r="U34" s="151"/>
      <c r="V34" s="83" t="s">
        <v>201</v>
      </c>
      <c r="W34" s="83"/>
      <c r="X34" s="152"/>
      <c r="Y34" s="174"/>
      <c r="Z34" s="175"/>
      <c r="AA34" s="175"/>
      <c r="AB34" s="176"/>
      <c r="AC34" s="177"/>
    </row>
    <row r="35" ht="77" customHeight="1" spans="1:29">
      <c r="A35" s="110"/>
      <c r="B35" s="111"/>
      <c r="C35" s="111"/>
      <c r="D35" s="103"/>
      <c r="E35" s="103"/>
      <c r="F35" s="91"/>
      <c r="G35" s="90" t="s">
        <v>92</v>
      </c>
      <c r="H35" s="83"/>
      <c r="I35" s="83"/>
      <c r="J35" s="111"/>
      <c r="K35" s="111"/>
      <c r="L35" s="111"/>
      <c r="M35" s="134"/>
      <c r="N35" s="134"/>
      <c r="O35" s="134"/>
      <c r="P35" s="134"/>
      <c r="Q35" s="134"/>
      <c r="R35" s="134"/>
      <c r="S35" s="134"/>
      <c r="T35" s="134"/>
      <c r="U35" s="151"/>
      <c r="V35" s="83" t="s">
        <v>202</v>
      </c>
      <c r="W35" s="83"/>
      <c r="X35" s="152"/>
      <c r="Y35" s="174"/>
      <c r="Z35" s="175"/>
      <c r="AA35" s="175"/>
      <c r="AB35" s="176"/>
      <c r="AC35" s="177"/>
    </row>
    <row r="36" ht="77" customHeight="1" spans="1:29">
      <c r="A36" s="71"/>
      <c r="B36" s="85"/>
      <c r="C36" s="85"/>
      <c r="D36" s="103"/>
      <c r="E36" s="103"/>
      <c r="F36" s="91"/>
      <c r="G36" s="90" t="s">
        <v>203</v>
      </c>
      <c r="H36" s="83"/>
      <c r="I36" s="83"/>
      <c r="J36" s="85"/>
      <c r="K36" s="85"/>
      <c r="L36" s="85"/>
      <c r="M36" s="135"/>
      <c r="N36" s="135"/>
      <c r="O36" s="135"/>
      <c r="P36" s="135"/>
      <c r="Q36" s="135"/>
      <c r="R36" s="135"/>
      <c r="S36" s="135"/>
      <c r="T36" s="135"/>
      <c r="U36" s="153"/>
      <c r="V36" s="83" t="s">
        <v>204</v>
      </c>
      <c r="W36" s="83"/>
      <c r="X36" s="154"/>
      <c r="Y36" s="178"/>
      <c r="Z36" s="179"/>
      <c r="AA36" s="179"/>
      <c r="AB36" s="180"/>
      <c r="AC36" s="181"/>
    </row>
    <row r="37" ht="62" customHeight="1" spans="1:29">
      <c r="A37" s="110">
        <v>23</v>
      </c>
      <c r="B37" s="108" t="s">
        <v>34</v>
      </c>
      <c r="C37" s="108" t="s">
        <v>34</v>
      </c>
      <c r="D37" s="103" t="s">
        <v>205</v>
      </c>
      <c r="E37" s="103" t="s">
        <v>37</v>
      </c>
      <c r="F37" s="91" t="s">
        <v>206</v>
      </c>
      <c r="G37" s="68" t="s">
        <v>207</v>
      </c>
      <c r="H37" s="112" t="s">
        <v>208</v>
      </c>
      <c r="I37" s="68" t="s">
        <v>194</v>
      </c>
      <c r="J37" s="60">
        <v>7150</v>
      </c>
      <c r="K37" s="60">
        <f>L37+M37+N37+O37</f>
        <v>7150</v>
      </c>
      <c r="L37" s="60">
        <v>6500</v>
      </c>
      <c r="M37" s="60"/>
      <c r="N37" s="60"/>
      <c r="O37" s="60">
        <v>650</v>
      </c>
      <c r="P37" s="60"/>
      <c r="Q37" s="60"/>
      <c r="R37" s="60"/>
      <c r="S37" s="60"/>
      <c r="T37" s="60"/>
      <c r="U37" s="60"/>
      <c r="V37" s="112" t="s">
        <v>209</v>
      </c>
      <c r="W37" s="150" t="s">
        <v>210</v>
      </c>
      <c r="X37" s="152" t="s">
        <v>211</v>
      </c>
      <c r="Y37" s="182"/>
      <c r="Z37" s="183"/>
      <c r="AA37" s="183"/>
      <c r="AB37" s="184"/>
      <c r="AC37" s="173"/>
    </row>
    <row r="38" ht="69" customHeight="1" spans="1:29">
      <c r="A38" s="110"/>
      <c r="B38" s="111"/>
      <c r="C38" s="111"/>
      <c r="D38" s="103"/>
      <c r="E38" s="103"/>
      <c r="F38" s="91"/>
      <c r="G38" s="68" t="s">
        <v>64</v>
      </c>
      <c r="H38" s="112"/>
      <c r="I38" s="112"/>
      <c r="J38" s="134"/>
      <c r="K38" s="134"/>
      <c r="L38" s="134"/>
      <c r="M38" s="134"/>
      <c r="N38" s="134"/>
      <c r="O38" s="134"/>
      <c r="P38" s="134"/>
      <c r="Q38" s="134"/>
      <c r="R38" s="134"/>
      <c r="S38" s="134"/>
      <c r="T38" s="134"/>
      <c r="U38" s="134"/>
      <c r="V38" s="112" t="s">
        <v>212</v>
      </c>
      <c r="W38" s="152"/>
      <c r="X38" s="152"/>
      <c r="Y38" s="182"/>
      <c r="Z38" s="183"/>
      <c r="AA38" s="183"/>
      <c r="AB38" s="184"/>
      <c r="AC38" s="177"/>
    </row>
    <row r="39" ht="66" customHeight="1" spans="1:29">
      <c r="A39" s="110"/>
      <c r="B39" s="111"/>
      <c r="C39" s="111"/>
      <c r="D39" s="103"/>
      <c r="E39" s="103"/>
      <c r="F39" s="91"/>
      <c r="G39" s="68" t="s">
        <v>213</v>
      </c>
      <c r="H39" s="112"/>
      <c r="I39" s="112"/>
      <c r="J39" s="134"/>
      <c r="K39" s="134"/>
      <c r="L39" s="134"/>
      <c r="M39" s="134"/>
      <c r="N39" s="134"/>
      <c r="O39" s="134"/>
      <c r="P39" s="134"/>
      <c r="Q39" s="134"/>
      <c r="R39" s="134"/>
      <c r="S39" s="134"/>
      <c r="T39" s="134"/>
      <c r="U39" s="134"/>
      <c r="V39" s="112" t="s">
        <v>214</v>
      </c>
      <c r="W39" s="152"/>
      <c r="X39" s="152"/>
      <c r="Y39" s="182"/>
      <c r="Z39" s="183"/>
      <c r="AA39" s="183"/>
      <c r="AB39" s="184"/>
      <c r="AC39" s="177"/>
    </row>
    <row r="40" ht="79" customHeight="1" spans="1:29">
      <c r="A40" s="110"/>
      <c r="B40" s="111"/>
      <c r="C40" s="111"/>
      <c r="D40" s="103"/>
      <c r="E40" s="103"/>
      <c r="F40" s="91"/>
      <c r="G40" s="113" t="s">
        <v>92</v>
      </c>
      <c r="H40" s="112"/>
      <c r="I40" s="112"/>
      <c r="J40" s="134"/>
      <c r="K40" s="134"/>
      <c r="L40" s="134"/>
      <c r="M40" s="134"/>
      <c r="N40" s="134"/>
      <c r="O40" s="134"/>
      <c r="P40" s="134"/>
      <c r="Q40" s="134"/>
      <c r="R40" s="134"/>
      <c r="S40" s="134"/>
      <c r="T40" s="134"/>
      <c r="U40" s="134"/>
      <c r="V40" s="112" t="s">
        <v>215</v>
      </c>
      <c r="W40" s="152"/>
      <c r="X40" s="152"/>
      <c r="Y40" s="182"/>
      <c r="Z40" s="183"/>
      <c r="AA40" s="183"/>
      <c r="AB40" s="184"/>
      <c r="AC40" s="177"/>
    </row>
    <row r="41" ht="84" customHeight="1" spans="1:29">
      <c r="A41" s="71"/>
      <c r="B41" s="85"/>
      <c r="C41" s="85"/>
      <c r="D41" s="103"/>
      <c r="E41" s="103"/>
      <c r="F41" s="91"/>
      <c r="G41" s="68" t="s">
        <v>41</v>
      </c>
      <c r="H41" s="112"/>
      <c r="I41" s="112"/>
      <c r="J41" s="135"/>
      <c r="K41" s="135"/>
      <c r="L41" s="135"/>
      <c r="M41" s="135"/>
      <c r="N41" s="135"/>
      <c r="O41" s="135"/>
      <c r="P41" s="135"/>
      <c r="Q41" s="135"/>
      <c r="R41" s="135"/>
      <c r="S41" s="135"/>
      <c r="T41" s="135"/>
      <c r="U41" s="135"/>
      <c r="V41" s="112" t="s">
        <v>216</v>
      </c>
      <c r="W41" s="154"/>
      <c r="X41" s="154"/>
      <c r="Y41" s="185"/>
      <c r="Z41" s="186"/>
      <c r="AA41" s="186"/>
      <c r="AB41" s="187"/>
      <c r="AC41" s="181"/>
    </row>
    <row r="42" ht="118" customHeight="1" spans="1:29">
      <c r="A42" s="57" t="s">
        <v>217</v>
      </c>
      <c r="B42" s="57"/>
      <c r="C42" s="57"/>
      <c r="D42" s="57"/>
      <c r="E42" s="57"/>
      <c r="F42" s="57"/>
      <c r="G42" s="57"/>
      <c r="H42" s="57"/>
      <c r="I42" s="57"/>
      <c r="J42" s="57">
        <f>J37+J32+J31+J30+J29+J28</f>
        <v>8120</v>
      </c>
      <c r="K42" s="57">
        <f t="shared" ref="K42:U42" si="8">K37+K32+K31+K30+K29+K28</f>
        <v>8120</v>
      </c>
      <c r="L42" s="57">
        <f t="shared" si="8"/>
        <v>7390</v>
      </c>
      <c r="M42" s="57">
        <f t="shared" si="8"/>
        <v>80</v>
      </c>
      <c r="N42" s="57">
        <f t="shared" si="8"/>
        <v>0</v>
      </c>
      <c r="O42" s="57">
        <f t="shared" si="8"/>
        <v>650</v>
      </c>
      <c r="P42" s="57">
        <f t="shared" si="8"/>
        <v>0</v>
      </c>
      <c r="Q42" s="57">
        <f t="shared" si="8"/>
        <v>0</v>
      </c>
      <c r="R42" s="57">
        <f t="shared" si="8"/>
        <v>0</v>
      </c>
      <c r="S42" s="57">
        <f t="shared" si="8"/>
        <v>0</v>
      </c>
      <c r="T42" s="57">
        <f t="shared" si="8"/>
        <v>0</v>
      </c>
      <c r="U42" s="57">
        <f t="shared" si="8"/>
        <v>0</v>
      </c>
      <c r="V42" s="103"/>
      <c r="W42" s="147"/>
      <c r="X42" s="147"/>
      <c r="Y42" s="178"/>
      <c r="Z42" s="179"/>
      <c r="AA42" s="179"/>
      <c r="AB42" s="180"/>
      <c r="AC42" s="169"/>
    </row>
    <row r="43" s="47" customFormat="1" ht="81" customHeight="1" spans="1:29">
      <c r="A43" s="90">
        <v>24</v>
      </c>
      <c r="B43" s="90" t="s">
        <v>129</v>
      </c>
      <c r="C43" s="90" t="s">
        <v>218</v>
      </c>
      <c r="D43" s="90" t="s">
        <v>219</v>
      </c>
      <c r="E43" s="90" t="s">
        <v>37</v>
      </c>
      <c r="F43" s="90" t="s">
        <v>220</v>
      </c>
      <c r="G43" s="90" t="s">
        <v>207</v>
      </c>
      <c r="H43" s="90" t="s">
        <v>187</v>
      </c>
      <c r="I43" s="90" t="s">
        <v>207</v>
      </c>
      <c r="J43" s="68">
        <v>20</v>
      </c>
      <c r="K43" s="68">
        <f>L43+M43+N43+O43</f>
        <v>20</v>
      </c>
      <c r="L43" s="90">
        <v>20</v>
      </c>
      <c r="M43" s="90"/>
      <c r="N43" s="90"/>
      <c r="O43" s="90"/>
      <c r="P43" s="90"/>
      <c r="Q43" s="90"/>
      <c r="R43" s="90"/>
      <c r="S43" s="90"/>
      <c r="T43" s="90"/>
      <c r="U43" s="69"/>
      <c r="V43" s="69" t="s">
        <v>221</v>
      </c>
      <c r="W43" s="68" t="s">
        <v>222</v>
      </c>
      <c r="X43" s="91" t="s">
        <v>223</v>
      </c>
      <c r="Y43" s="90"/>
      <c r="Z43" s="90"/>
      <c r="AA43" s="90"/>
      <c r="AB43" s="90"/>
      <c r="AC43" s="188"/>
    </row>
    <row r="44" s="47" customFormat="1" ht="81" customHeight="1" spans="1:29">
      <c r="A44" s="90"/>
      <c r="B44" s="90"/>
      <c r="C44" s="90"/>
      <c r="D44" s="90"/>
      <c r="E44" s="90"/>
      <c r="F44" s="90"/>
      <c r="G44" s="90" t="s">
        <v>64</v>
      </c>
      <c r="H44" s="90"/>
      <c r="I44" s="90" t="s">
        <v>64</v>
      </c>
      <c r="J44" s="68">
        <v>10</v>
      </c>
      <c r="K44" s="68">
        <v>10</v>
      </c>
      <c r="L44" s="90">
        <v>10</v>
      </c>
      <c r="M44" s="90"/>
      <c r="N44" s="90"/>
      <c r="O44" s="90"/>
      <c r="P44" s="90"/>
      <c r="Q44" s="90"/>
      <c r="R44" s="90"/>
      <c r="S44" s="90"/>
      <c r="T44" s="90"/>
      <c r="U44" s="69"/>
      <c r="V44" s="69" t="s">
        <v>224</v>
      </c>
      <c r="W44" s="68"/>
      <c r="X44" s="91"/>
      <c r="Y44" s="90"/>
      <c r="Z44" s="90"/>
      <c r="AA44" s="90"/>
      <c r="AB44" s="90"/>
      <c r="AC44" s="189"/>
    </row>
    <row r="45" s="47" customFormat="1" ht="126" customHeight="1" spans="1:29">
      <c r="A45" s="90"/>
      <c r="B45" s="90"/>
      <c r="C45" s="90"/>
      <c r="D45" s="90"/>
      <c r="E45" s="90"/>
      <c r="F45" s="90"/>
      <c r="G45" s="90" t="s">
        <v>92</v>
      </c>
      <c r="H45" s="90"/>
      <c r="I45" s="90" t="s">
        <v>92</v>
      </c>
      <c r="J45" s="68">
        <v>22</v>
      </c>
      <c r="K45" s="68">
        <v>22</v>
      </c>
      <c r="L45" s="90">
        <v>22</v>
      </c>
      <c r="M45" s="90"/>
      <c r="N45" s="90"/>
      <c r="O45" s="90"/>
      <c r="P45" s="90"/>
      <c r="Q45" s="90"/>
      <c r="R45" s="90"/>
      <c r="S45" s="90"/>
      <c r="T45" s="90"/>
      <c r="U45" s="69"/>
      <c r="V45" s="69" t="s">
        <v>225</v>
      </c>
      <c r="W45" s="68"/>
      <c r="X45" s="91"/>
      <c r="Y45" s="90"/>
      <c r="Z45" s="90"/>
      <c r="AA45" s="90"/>
      <c r="AB45" s="90"/>
      <c r="AC45" s="86"/>
    </row>
    <row r="46" ht="88" customHeight="1" spans="1:29">
      <c r="A46" s="66">
        <v>25</v>
      </c>
      <c r="B46" s="67" t="s">
        <v>129</v>
      </c>
      <c r="C46" s="68" t="s">
        <v>226</v>
      </c>
      <c r="D46" s="68" t="s">
        <v>227</v>
      </c>
      <c r="E46" s="68" t="s">
        <v>37</v>
      </c>
      <c r="F46" s="90" t="s">
        <v>228</v>
      </c>
      <c r="G46" s="90" t="s">
        <v>207</v>
      </c>
      <c r="H46" s="90" t="s">
        <v>187</v>
      </c>
      <c r="I46" s="90" t="s">
        <v>207</v>
      </c>
      <c r="J46" s="68">
        <v>60</v>
      </c>
      <c r="K46" s="68">
        <v>60</v>
      </c>
      <c r="L46" s="68">
        <v>60</v>
      </c>
      <c r="M46" s="131"/>
      <c r="N46" s="132"/>
      <c r="O46" s="132"/>
      <c r="P46" s="132"/>
      <c r="Q46" s="131"/>
      <c r="R46" s="131"/>
      <c r="S46" s="131"/>
      <c r="T46" s="131"/>
      <c r="U46" s="69"/>
      <c r="V46" s="69" t="s">
        <v>229</v>
      </c>
      <c r="W46" s="81" t="s">
        <v>230</v>
      </c>
      <c r="X46" s="82" t="s">
        <v>231</v>
      </c>
      <c r="Y46" s="168"/>
      <c r="Z46" s="168"/>
      <c r="AA46" s="168"/>
      <c r="AB46" s="168"/>
      <c r="AC46" s="173"/>
    </row>
    <row r="47" ht="87" customHeight="1" spans="1:29">
      <c r="A47" s="66"/>
      <c r="B47" s="67"/>
      <c r="C47" s="68"/>
      <c r="D47" s="68"/>
      <c r="E47" s="68"/>
      <c r="F47" s="90"/>
      <c r="G47" s="90" t="s">
        <v>64</v>
      </c>
      <c r="H47" s="90"/>
      <c r="I47" s="90" t="s">
        <v>64</v>
      </c>
      <c r="J47" s="68">
        <v>2</v>
      </c>
      <c r="K47" s="68">
        <v>2</v>
      </c>
      <c r="L47" s="68">
        <v>2</v>
      </c>
      <c r="M47" s="131"/>
      <c r="N47" s="132"/>
      <c r="O47" s="132"/>
      <c r="P47" s="132"/>
      <c r="Q47" s="131"/>
      <c r="R47" s="131"/>
      <c r="S47" s="131"/>
      <c r="T47" s="131"/>
      <c r="U47" s="69"/>
      <c r="V47" s="69" t="s">
        <v>232</v>
      </c>
      <c r="W47" s="83"/>
      <c r="X47" s="155"/>
      <c r="Y47" s="168"/>
      <c r="Z47" s="168"/>
      <c r="AA47" s="168"/>
      <c r="AB47" s="168"/>
      <c r="AC47" s="177"/>
    </row>
    <row r="48" ht="113" customHeight="1" spans="1:29">
      <c r="A48" s="66"/>
      <c r="B48" s="67"/>
      <c r="C48" s="68"/>
      <c r="D48" s="68"/>
      <c r="E48" s="68"/>
      <c r="F48" s="90"/>
      <c r="G48" s="90" t="s">
        <v>92</v>
      </c>
      <c r="H48" s="90"/>
      <c r="I48" s="90" t="s">
        <v>92</v>
      </c>
      <c r="J48" s="68">
        <v>40</v>
      </c>
      <c r="K48" s="68">
        <v>40</v>
      </c>
      <c r="L48" s="68">
        <v>40</v>
      </c>
      <c r="M48" s="131"/>
      <c r="N48" s="132"/>
      <c r="O48" s="132"/>
      <c r="P48" s="132"/>
      <c r="Q48" s="131"/>
      <c r="R48" s="131"/>
      <c r="S48" s="131"/>
      <c r="T48" s="131"/>
      <c r="U48" s="69"/>
      <c r="V48" s="69" t="s">
        <v>233</v>
      </c>
      <c r="W48" s="83"/>
      <c r="X48" s="155"/>
      <c r="Y48" s="168"/>
      <c r="Z48" s="168"/>
      <c r="AA48" s="168"/>
      <c r="AB48" s="168"/>
      <c r="AC48" s="177"/>
    </row>
    <row r="49" ht="94" customHeight="1" spans="1:29">
      <c r="A49" s="66"/>
      <c r="B49" s="67"/>
      <c r="C49" s="68"/>
      <c r="D49" s="68"/>
      <c r="E49" s="68"/>
      <c r="F49" s="90"/>
      <c r="G49" s="90" t="s">
        <v>213</v>
      </c>
      <c r="H49" s="90"/>
      <c r="I49" s="90" t="s">
        <v>213</v>
      </c>
      <c r="J49" s="68">
        <v>0.3</v>
      </c>
      <c r="K49" s="68">
        <v>0.3</v>
      </c>
      <c r="L49" s="68">
        <v>0.3</v>
      </c>
      <c r="M49" s="131"/>
      <c r="N49" s="132"/>
      <c r="O49" s="132"/>
      <c r="P49" s="132"/>
      <c r="Q49" s="131"/>
      <c r="R49" s="131"/>
      <c r="S49" s="131"/>
      <c r="T49" s="131"/>
      <c r="U49" s="69"/>
      <c r="V49" s="69" t="s">
        <v>234</v>
      </c>
      <c r="W49" s="83"/>
      <c r="X49" s="155"/>
      <c r="Y49" s="168"/>
      <c r="Z49" s="168"/>
      <c r="AA49" s="168"/>
      <c r="AB49" s="168"/>
      <c r="AC49" s="181"/>
    </row>
    <row r="50" ht="88" customHeight="1" spans="1:29">
      <c r="A50" s="114">
        <v>26</v>
      </c>
      <c r="B50" s="67" t="s">
        <v>161</v>
      </c>
      <c r="C50" s="68" t="s">
        <v>235</v>
      </c>
      <c r="D50" s="68" t="s">
        <v>236</v>
      </c>
      <c r="E50" s="68" t="s">
        <v>37</v>
      </c>
      <c r="F50" s="90" t="s">
        <v>237</v>
      </c>
      <c r="G50" s="90" t="s">
        <v>207</v>
      </c>
      <c r="H50" s="90" t="s">
        <v>187</v>
      </c>
      <c r="I50" s="90" t="s">
        <v>207</v>
      </c>
      <c r="J50" s="68">
        <v>160</v>
      </c>
      <c r="K50" s="68">
        <v>160</v>
      </c>
      <c r="L50" s="68"/>
      <c r="M50" s="68">
        <v>160</v>
      </c>
      <c r="N50" s="132"/>
      <c r="O50" s="132"/>
      <c r="P50" s="132"/>
      <c r="Q50" s="131"/>
      <c r="R50" s="131"/>
      <c r="S50" s="131"/>
      <c r="T50" s="131"/>
      <c r="U50" s="69"/>
      <c r="V50" s="69" t="s">
        <v>229</v>
      </c>
      <c r="W50" s="81" t="s">
        <v>238</v>
      </c>
      <c r="X50" s="82" t="s">
        <v>239</v>
      </c>
      <c r="Y50" s="168"/>
      <c r="Z50" s="168"/>
      <c r="AA50" s="168"/>
      <c r="AB50" s="168"/>
      <c r="AC50" s="168"/>
    </row>
    <row r="51" ht="85" customHeight="1" spans="1:29">
      <c r="A51" s="114"/>
      <c r="B51" s="67"/>
      <c r="C51" s="68"/>
      <c r="D51" s="68"/>
      <c r="E51" s="68"/>
      <c r="F51" s="90"/>
      <c r="G51" s="90" t="s">
        <v>64</v>
      </c>
      <c r="H51" s="90"/>
      <c r="I51" s="90" t="s">
        <v>64</v>
      </c>
      <c r="J51" s="68">
        <v>25</v>
      </c>
      <c r="K51" s="68">
        <v>25</v>
      </c>
      <c r="L51" s="68"/>
      <c r="M51" s="68">
        <v>25</v>
      </c>
      <c r="N51" s="132"/>
      <c r="O51" s="132"/>
      <c r="P51" s="132"/>
      <c r="Q51" s="131"/>
      <c r="R51" s="131"/>
      <c r="S51" s="131"/>
      <c r="T51" s="131"/>
      <c r="U51" s="69"/>
      <c r="V51" s="69" t="s">
        <v>232</v>
      </c>
      <c r="W51" s="83"/>
      <c r="X51" s="155"/>
      <c r="Y51" s="168"/>
      <c r="Z51" s="168"/>
      <c r="AA51" s="168"/>
      <c r="AB51" s="168"/>
      <c r="AC51" s="168"/>
    </row>
    <row r="52" ht="114" customHeight="1" spans="1:29">
      <c r="A52" s="114"/>
      <c r="B52" s="67"/>
      <c r="C52" s="68"/>
      <c r="D52" s="68"/>
      <c r="E52" s="68"/>
      <c r="F52" s="90"/>
      <c r="G52" s="90" t="s">
        <v>92</v>
      </c>
      <c r="H52" s="90"/>
      <c r="I52" s="90" t="s">
        <v>92</v>
      </c>
      <c r="J52" s="68">
        <v>80</v>
      </c>
      <c r="K52" s="68">
        <v>80</v>
      </c>
      <c r="L52" s="68"/>
      <c r="M52" s="68">
        <v>80</v>
      </c>
      <c r="N52" s="132"/>
      <c r="O52" s="132"/>
      <c r="P52" s="132"/>
      <c r="Q52" s="131"/>
      <c r="R52" s="131"/>
      <c r="S52" s="131"/>
      <c r="T52" s="131"/>
      <c r="U52" s="69"/>
      <c r="V52" s="69" t="s">
        <v>233</v>
      </c>
      <c r="W52" s="83"/>
      <c r="X52" s="155"/>
      <c r="Y52" s="168"/>
      <c r="Z52" s="168"/>
      <c r="AA52" s="168"/>
      <c r="AB52" s="168"/>
      <c r="AC52" s="168"/>
    </row>
    <row r="53" ht="77" customHeight="1" spans="1:29">
      <c r="A53" s="114"/>
      <c r="B53" s="67"/>
      <c r="C53" s="68"/>
      <c r="D53" s="68"/>
      <c r="E53" s="68"/>
      <c r="F53" s="90"/>
      <c r="G53" s="90" t="s">
        <v>41</v>
      </c>
      <c r="H53" s="90"/>
      <c r="I53" s="90" t="s">
        <v>41</v>
      </c>
      <c r="J53" s="68">
        <v>16</v>
      </c>
      <c r="K53" s="68">
        <v>16</v>
      </c>
      <c r="L53" s="68"/>
      <c r="M53" s="68">
        <v>16</v>
      </c>
      <c r="N53" s="132"/>
      <c r="O53" s="132"/>
      <c r="P53" s="132"/>
      <c r="Q53" s="131"/>
      <c r="R53" s="131"/>
      <c r="S53" s="131"/>
      <c r="T53" s="131"/>
      <c r="U53" s="69"/>
      <c r="V53" s="69" t="s">
        <v>240</v>
      </c>
      <c r="W53" s="83"/>
      <c r="X53" s="155"/>
      <c r="Y53" s="168"/>
      <c r="Z53" s="168"/>
      <c r="AA53" s="168"/>
      <c r="AB53" s="168"/>
      <c r="AC53" s="168"/>
    </row>
    <row r="54" ht="65" customHeight="1" spans="1:29">
      <c r="A54" s="114"/>
      <c r="B54" s="67"/>
      <c r="C54" s="68"/>
      <c r="D54" s="68"/>
      <c r="E54" s="68"/>
      <c r="F54" s="90"/>
      <c r="G54" s="90" t="s">
        <v>213</v>
      </c>
      <c r="H54" s="90"/>
      <c r="I54" s="90" t="s">
        <v>213</v>
      </c>
      <c r="J54" s="68">
        <v>2.2</v>
      </c>
      <c r="K54" s="68">
        <v>2.2</v>
      </c>
      <c r="L54" s="68"/>
      <c r="M54" s="68">
        <v>2.2</v>
      </c>
      <c r="N54" s="132"/>
      <c r="O54" s="132"/>
      <c r="P54" s="132"/>
      <c r="Q54" s="131"/>
      <c r="R54" s="131"/>
      <c r="S54" s="131"/>
      <c r="T54" s="131"/>
      <c r="U54" s="69"/>
      <c r="V54" s="69" t="s">
        <v>234</v>
      </c>
      <c r="W54" s="83"/>
      <c r="X54" s="155"/>
      <c r="Y54" s="168"/>
      <c r="Z54" s="168"/>
      <c r="AA54" s="168"/>
      <c r="AB54" s="168"/>
      <c r="AC54" s="168"/>
    </row>
    <row r="55" ht="96" customHeight="1" spans="1:29">
      <c r="A55" s="114">
        <v>27</v>
      </c>
      <c r="B55" s="67" t="s">
        <v>161</v>
      </c>
      <c r="C55" s="68" t="s">
        <v>241</v>
      </c>
      <c r="D55" s="68" t="s">
        <v>242</v>
      </c>
      <c r="E55" s="68" t="s">
        <v>37</v>
      </c>
      <c r="F55" s="90" t="s">
        <v>243</v>
      </c>
      <c r="G55" s="90" t="s">
        <v>207</v>
      </c>
      <c r="H55" s="90" t="s">
        <v>187</v>
      </c>
      <c r="I55" s="90" t="s">
        <v>207</v>
      </c>
      <c r="J55" s="68">
        <v>3</v>
      </c>
      <c r="K55" s="68">
        <v>3</v>
      </c>
      <c r="L55" s="131"/>
      <c r="M55" s="68">
        <v>3</v>
      </c>
      <c r="N55" s="132"/>
      <c r="O55" s="132"/>
      <c r="P55" s="132"/>
      <c r="Q55" s="131"/>
      <c r="R55" s="131"/>
      <c r="S55" s="131"/>
      <c r="T55" s="131"/>
      <c r="U55" s="69"/>
      <c r="V55" s="69" t="s">
        <v>229</v>
      </c>
      <c r="W55" s="81" t="s">
        <v>238</v>
      </c>
      <c r="X55" s="82" t="s">
        <v>244</v>
      </c>
      <c r="Y55" s="114"/>
      <c r="Z55" s="114"/>
      <c r="AA55" s="114"/>
      <c r="AB55" s="114"/>
      <c r="AC55" s="173"/>
    </row>
    <row r="56" ht="85" customHeight="1" spans="1:29">
      <c r="A56" s="114"/>
      <c r="B56" s="67"/>
      <c r="C56" s="68"/>
      <c r="D56" s="68"/>
      <c r="E56" s="68"/>
      <c r="F56" s="90"/>
      <c r="G56" s="90" t="s">
        <v>64</v>
      </c>
      <c r="H56" s="90"/>
      <c r="I56" s="90" t="s">
        <v>64</v>
      </c>
      <c r="J56" s="68">
        <v>4</v>
      </c>
      <c r="K56" s="68">
        <v>4</v>
      </c>
      <c r="L56" s="131"/>
      <c r="M56" s="68">
        <v>4</v>
      </c>
      <c r="N56" s="132"/>
      <c r="O56" s="132"/>
      <c r="P56" s="132"/>
      <c r="Q56" s="131"/>
      <c r="R56" s="131"/>
      <c r="S56" s="131"/>
      <c r="T56" s="131"/>
      <c r="U56" s="69"/>
      <c r="V56" s="69" t="s">
        <v>232</v>
      </c>
      <c r="W56" s="83"/>
      <c r="X56" s="155"/>
      <c r="Y56" s="114"/>
      <c r="Z56" s="114"/>
      <c r="AA56" s="114"/>
      <c r="AB56" s="114"/>
      <c r="AC56" s="177"/>
    </row>
    <row r="57" ht="111" customHeight="1" spans="1:29">
      <c r="A57" s="114"/>
      <c r="B57" s="67"/>
      <c r="C57" s="68"/>
      <c r="D57" s="68"/>
      <c r="E57" s="68"/>
      <c r="F57" s="90"/>
      <c r="G57" s="90" t="s">
        <v>92</v>
      </c>
      <c r="H57" s="90"/>
      <c r="I57" s="90" t="s">
        <v>92</v>
      </c>
      <c r="J57" s="68">
        <v>12</v>
      </c>
      <c r="K57" s="68">
        <v>12</v>
      </c>
      <c r="L57" s="131"/>
      <c r="M57" s="68">
        <v>12</v>
      </c>
      <c r="N57" s="132"/>
      <c r="O57" s="132"/>
      <c r="P57" s="132"/>
      <c r="Q57" s="131"/>
      <c r="R57" s="131"/>
      <c r="S57" s="131"/>
      <c r="T57" s="131"/>
      <c r="U57" s="69"/>
      <c r="V57" s="69" t="s">
        <v>233</v>
      </c>
      <c r="W57" s="83"/>
      <c r="X57" s="155"/>
      <c r="Y57" s="114"/>
      <c r="Z57" s="114"/>
      <c r="AA57" s="114"/>
      <c r="AB57" s="114"/>
      <c r="AC57" s="177"/>
    </row>
    <row r="58" ht="74" customHeight="1" spans="1:29">
      <c r="A58" s="114"/>
      <c r="B58" s="67"/>
      <c r="C58" s="68"/>
      <c r="D58" s="68"/>
      <c r="E58" s="68"/>
      <c r="F58" s="90"/>
      <c r="G58" s="90" t="s">
        <v>41</v>
      </c>
      <c r="H58" s="90"/>
      <c r="I58" s="90" t="s">
        <v>41</v>
      </c>
      <c r="J58" s="68">
        <v>0.36</v>
      </c>
      <c r="K58" s="68">
        <v>0.36</v>
      </c>
      <c r="L58" s="131"/>
      <c r="M58" s="68">
        <v>0.36</v>
      </c>
      <c r="N58" s="132"/>
      <c r="O58" s="132"/>
      <c r="P58" s="132"/>
      <c r="Q58" s="131"/>
      <c r="R58" s="131"/>
      <c r="S58" s="131"/>
      <c r="T58" s="131"/>
      <c r="U58" s="69"/>
      <c r="V58" s="69" t="s">
        <v>240</v>
      </c>
      <c r="W58" s="83"/>
      <c r="X58" s="155"/>
      <c r="Y58" s="114"/>
      <c r="Z58" s="114"/>
      <c r="AA58" s="114"/>
      <c r="AB58" s="114"/>
      <c r="AC58" s="177"/>
    </row>
    <row r="59" ht="74" customHeight="1" spans="1:29">
      <c r="A59" s="114"/>
      <c r="B59" s="67"/>
      <c r="C59" s="68"/>
      <c r="D59" s="68"/>
      <c r="E59" s="68"/>
      <c r="F59" s="90"/>
      <c r="G59" s="90" t="s">
        <v>213</v>
      </c>
      <c r="H59" s="90"/>
      <c r="I59" s="90" t="s">
        <v>213</v>
      </c>
      <c r="J59" s="68">
        <v>0.56</v>
      </c>
      <c r="K59" s="68">
        <v>0.56</v>
      </c>
      <c r="L59" s="68"/>
      <c r="M59" s="68">
        <v>0.56</v>
      </c>
      <c r="N59" s="132"/>
      <c r="O59" s="132"/>
      <c r="P59" s="132"/>
      <c r="Q59" s="131"/>
      <c r="R59" s="131"/>
      <c r="S59" s="131"/>
      <c r="T59" s="131"/>
      <c r="U59" s="69"/>
      <c r="V59" s="69" t="s">
        <v>234</v>
      </c>
      <c r="W59" s="83"/>
      <c r="X59" s="155"/>
      <c r="Y59" s="114"/>
      <c r="Z59" s="114"/>
      <c r="AA59" s="114"/>
      <c r="AB59" s="114"/>
      <c r="AC59" s="181"/>
    </row>
    <row r="60" s="48" customFormat="1" ht="208" customHeight="1" spans="1:29">
      <c r="A60" s="115">
        <v>28</v>
      </c>
      <c r="B60" s="68" t="s">
        <v>129</v>
      </c>
      <c r="C60" s="68" t="s">
        <v>226</v>
      </c>
      <c r="D60" s="116" t="s">
        <v>245</v>
      </c>
      <c r="E60" s="68" t="s">
        <v>37</v>
      </c>
      <c r="F60" s="90" t="s">
        <v>246</v>
      </c>
      <c r="G60" s="90" t="s">
        <v>207</v>
      </c>
      <c r="H60" s="90" t="s">
        <v>187</v>
      </c>
      <c r="I60" s="90" t="s">
        <v>207</v>
      </c>
      <c r="J60" s="136" t="s">
        <v>247</v>
      </c>
      <c r="K60" s="136" t="s">
        <v>247</v>
      </c>
      <c r="L60" s="136" t="s">
        <v>247</v>
      </c>
      <c r="M60" s="137"/>
      <c r="N60" s="137"/>
      <c r="O60" s="137"/>
      <c r="P60" s="137"/>
      <c r="Q60" s="137"/>
      <c r="R60" s="156"/>
      <c r="S60" s="156"/>
      <c r="T60" s="156"/>
      <c r="U60" s="156"/>
      <c r="V60" s="83" t="s">
        <v>248</v>
      </c>
      <c r="W60" s="82" t="s">
        <v>249</v>
      </c>
      <c r="X60" s="82" t="s">
        <v>250</v>
      </c>
      <c r="Y60" s="190"/>
      <c r="Z60" s="191"/>
      <c r="AA60" s="191"/>
      <c r="AB60" s="192"/>
      <c r="AC60" s="193"/>
    </row>
    <row r="61" s="48" customFormat="1" ht="87" customHeight="1" spans="1:29">
      <c r="A61" s="115">
        <v>29</v>
      </c>
      <c r="B61" s="117" t="s">
        <v>129</v>
      </c>
      <c r="C61" s="117" t="s">
        <v>226</v>
      </c>
      <c r="D61" s="68" t="s">
        <v>251</v>
      </c>
      <c r="E61" s="68" t="s">
        <v>37</v>
      </c>
      <c r="F61" s="90" t="s">
        <v>252</v>
      </c>
      <c r="G61" s="90" t="s">
        <v>207</v>
      </c>
      <c r="H61" s="90" t="s">
        <v>187</v>
      </c>
      <c r="I61" s="90" t="s">
        <v>207</v>
      </c>
      <c r="J61" s="136" t="s">
        <v>253</v>
      </c>
      <c r="K61" s="136" t="s">
        <v>253</v>
      </c>
      <c r="L61" s="136" t="s">
        <v>253</v>
      </c>
      <c r="M61" s="137"/>
      <c r="N61" s="137"/>
      <c r="O61" s="137"/>
      <c r="P61" s="137"/>
      <c r="Q61" s="137"/>
      <c r="R61" s="156"/>
      <c r="S61" s="156"/>
      <c r="T61" s="156"/>
      <c r="U61" s="156"/>
      <c r="V61" s="69" t="s">
        <v>254</v>
      </c>
      <c r="W61" s="157" t="s">
        <v>255</v>
      </c>
      <c r="X61" s="158" t="s">
        <v>256</v>
      </c>
      <c r="Y61" s="190"/>
      <c r="Z61" s="191"/>
      <c r="AA61" s="191"/>
      <c r="AB61" s="192"/>
      <c r="AC61" s="193"/>
    </row>
    <row r="62" s="48" customFormat="1" ht="85" customHeight="1" spans="1:29">
      <c r="A62" s="118"/>
      <c r="B62" s="119"/>
      <c r="C62" s="119"/>
      <c r="D62" s="68"/>
      <c r="E62" s="68"/>
      <c r="F62" s="90"/>
      <c r="G62" s="90" t="s">
        <v>64</v>
      </c>
      <c r="H62" s="90"/>
      <c r="I62" s="90" t="s">
        <v>64</v>
      </c>
      <c r="J62" s="136" t="s">
        <v>257</v>
      </c>
      <c r="K62" s="136" t="s">
        <v>257</v>
      </c>
      <c r="L62" s="136" t="s">
        <v>257</v>
      </c>
      <c r="M62" s="137"/>
      <c r="N62" s="137"/>
      <c r="O62" s="137"/>
      <c r="P62" s="137"/>
      <c r="Q62" s="137"/>
      <c r="R62" s="156"/>
      <c r="S62" s="156"/>
      <c r="T62" s="156"/>
      <c r="U62" s="156"/>
      <c r="V62" s="69" t="s">
        <v>258</v>
      </c>
      <c r="W62" s="151"/>
      <c r="X62" s="159"/>
      <c r="Y62" s="190"/>
      <c r="Z62" s="191"/>
      <c r="AA62" s="191"/>
      <c r="AB62" s="192"/>
      <c r="AC62" s="193"/>
    </row>
    <row r="63" s="48" customFormat="1" ht="128" customHeight="1" spans="1:29">
      <c r="A63" s="118"/>
      <c r="B63" s="119"/>
      <c r="C63" s="119"/>
      <c r="D63" s="68"/>
      <c r="E63" s="68"/>
      <c r="F63" s="90"/>
      <c r="G63" s="90" t="s">
        <v>92</v>
      </c>
      <c r="H63" s="90"/>
      <c r="I63" s="90" t="s">
        <v>92</v>
      </c>
      <c r="J63" s="136" t="s">
        <v>259</v>
      </c>
      <c r="K63" s="136" t="s">
        <v>259</v>
      </c>
      <c r="L63" s="136" t="s">
        <v>259</v>
      </c>
      <c r="M63" s="137"/>
      <c r="N63" s="137"/>
      <c r="O63" s="137"/>
      <c r="P63" s="137"/>
      <c r="Q63" s="137"/>
      <c r="R63" s="156"/>
      <c r="S63" s="156"/>
      <c r="T63" s="156"/>
      <c r="U63" s="156"/>
      <c r="V63" s="69" t="s">
        <v>233</v>
      </c>
      <c r="W63" s="151"/>
      <c r="X63" s="159"/>
      <c r="Y63" s="190"/>
      <c r="Z63" s="191"/>
      <c r="AA63" s="191"/>
      <c r="AB63" s="192"/>
      <c r="AC63" s="193"/>
    </row>
    <row r="64" s="48" customFormat="1" ht="79" customHeight="1" spans="1:29">
      <c r="A64" s="118"/>
      <c r="B64" s="119"/>
      <c r="C64" s="119"/>
      <c r="D64" s="68"/>
      <c r="E64" s="68"/>
      <c r="F64" s="90"/>
      <c r="G64" s="90" t="s">
        <v>260</v>
      </c>
      <c r="H64" s="90"/>
      <c r="I64" s="90" t="s">
        <v>213</v>
      </c>
      <c r="J64" s="136" t="s">
        <v>261</v>
      </c>
      <c r="K64" s="136" t="s">
        <v>261</v>
      </c>
      <c r="L64" s="136" t="s">
        <v>261</v>
      </c>
      <c r="M64" s="137"/>
      <c r="N64" s="137"/>
      <c r="O64" s="137"/>
      <c r="P64" s="137"/>
      <c r="Q64" s="137"/>
      <c r="R64" s="156"/>
      <c r="S64" s="156"/>
      <c r="T64" s="156"/>
      <c r="U64" s="156"/>
      <c r="V64" s="69" t="s">
        <v>234</v>
      </c>
      <c r="W64" s="151"/>
      <c r="X64" s="159"/>
      <c r="Y64" s="190"/>
      <c r="Z64" s="191"/>
      <c r="AA64" s="191"/>
      <c r="AB64" s="192"/>
      <c r="AC64" s="193"/>
    </row>
    <row r="65" s="48" customFormat="1" ht="79" customHeight="1" spans="1:29">
      <c r="A65" s="118"/>
      <c r="B65" s="119"/>
      <c r="C65" s="119"/>
      <c r="D65" s="68"/>
      <c r="E65" s="68"/>
      <c r="F65" s="90"/>
      <c r="G65" s="90" t="s">
        <v>41</v>
      </c>
      <c r="H65" s="90"/>
      <c r="I65" s="90" t="s">
        <v>41</v>
      </c>
      <c r="J65" s="136" t="s">
        <v>262</v>
      </c>
      <c r="K65" s="136" t="s">
        <v>262</v>
      </c>
      <c r="L65" s="136" t="s">
        <v>262</v>
      </c>
      <c r="M65" s="137"/>
      <c r="N65" s="137"/>
      <c r="O65" s="137"/>
      <c r="P65" s="137"/>
      <c r="Q65" s="137"/>
      <c r="R65" s="156"/>
      <c r="S65" s="156"/>
      <c r="T65" s="156"/>
      <c r="U65" s="156"/>
      <c r="V65" s="69" t="s">
        <v>240</v>
      </c>
      <c r="W65" s="153"/>
      <c r="X65" s="198"/>
      <c r="Y65" s="190"/>
      <c r="Z65" s="191"/>
      <c r="AA65" s="191"/>
      <c r="AB65" s="192"/>
      <c r="AC65" s="193"/>
    </row>
    <row r="66" s="49" customFormat="1" ht="50" customHeight="1" spans="1:29">
      <c r="A66" s="194"/>
      <c r="B66" s="195"/>
      <c r="C66" s="196" t="s">
        <v>263</v>
      </c>
      <c r="D66" s="197"/>
      <c r="E66" s="197"/>
      <c r="F66" s="197"/>
      <c r="G66" s="197"/>
      <c r="H66" s="197"/>
      <c r="I66" s="197"/>
      <c r="J66" s="196" t="s">
        <v>264</v>
      </c>
      <c r="K66" s="196" t="s">
        <v>264</v>
      </c>
      <c r="L66" s="196" t="s">
        <v>265</v>
      </c>
      <c r="M66" s="196" t="s">
        <v>266</v>
      </c>
      <c r="N66" s="196">
        <f t="shared" ref="K66:U66" si="9">SUM(N43:N59)</f>
        <v>0</v>
      </c>
      <c r="O66" s="196">
        <f t="shared" si="9"/>
        <v>0</v>
      </c>
      <c r="P66" s="196">
        <f t="shared" si="9"/>
        <v>0</v>
      </c>
      <c r="Q66" s="196">
        <f t="shared" si="9"/>
        <v>0</v>
      </c>
      <c r="R66" s="196">
        <f t="shared" si="9"/>
        <v>0</v>
      </c>
      <c r="S66" s="196">
        <f t="shared" si="9"/>
        <v>0</v>
      </c>
      <c r="T66" s="196">
        <f t="shared" si="9"/>
        <v>0</v>
      </c>
      <c r="U66" s="196">
        <f t="shared" si="9"/>
        <v>0</v>
      </c>
      <c r="V66" s="83"/>
      <c r="W66" s="144"/>
      <c r="X66" s="155"/>
      <c r="Y66" s="190"/>
      <c r="Z66" s="191"/>
      <c r="AA66" s="191"/>
      <c r="AB66" s="192"/>
      <c r="AC66" s="194"/>
    </row>
  </sheetData>
  <mergeCells count="142">
    <mergeCell ref="B1:AC1"/>
    <mergeCell ref="A2:AC2"/>
    <mergeCell ref="K3:U3"/>
    <mergeCell ref="Y3:AB3"/>
    <mergeCell ref="L4:O4"/>
    <mergeCell ref="A10:I10"/>
    <mergeCell ref="A15:I15"/>
    <mergeCell ref="A20:I20"/>
    <mergeCell ref="A27:I27"/>
    <mergeCell ref="Y28:AB28"/>
    <mergeCell ref="Y29:AB29"/>
    <mergeCell ref="Y30:AB30"/>
    <mergeCell ref="Y31:AB31"/>
    <mergeCell ref="A42:I42"/>
    <mergeCell ref="Y42:AB42"/>
    <mergeCell ref="C66:I66"/>
    <mergeCell ref="Y66:AB66"/>
    <mergeCell ref="A3:A5"/>
    <mergeCell ref="A32:A36"/>
    <mergeCell ref="A37:A41"/>
    <mergeCell ref="A43:A45"/>
    <mergeCell ref="A46:A49"/>
    <mergeCell ref="A50:A54"/>
    <mergeCell ref="A55:A59"/>
    <mergeCell ref="A61:A65"/>
    <mergeCell ref="B3:B5"/>
    <mergeCell ref="B32:B36"/>
    <mergeCell ref="B37:B41"/>
    <mergeCell ref="B43:B45"/>
    <mergeCell ref="B46:B49"/>
    <mergeCell ref="B50:B54"/>
    <mergeCell ref="B55:B59"/>
    <mergeCell ref="B61:B65"/>
    <mergeCell ref="C3:C5"/>
    <mergeCell ref="C32:C36"/>
    <mergeCell ref="C37:C41"/>
    <mergeCell ref="C43:C45"/>
    <mergeCell ref="C46:C49"/>
    <mergeCell ref="C50:C54"/>
    <mergeCell ref="C55:C59"/>
    <mergeCell ref="C61:C65"/>
    <mergeCell ref="D3:D5"/>
    <mergeCell ref="D32:D36"/>
    <mergeCell ref="D37:D41"/>
    <mergeCell ref="D43:D45"/>
    <mergeCell ref="D46:D49"/>
    <mergeCell ref="D50:D54"/>
    <mergeCell ref="D55:D59"/>
    <mergeCell ref="D61:D65"/>
    <mergeCell ref="E3:E5"/>
    <mergeCell ref="E32:E36"/>
    <mergeCell ref="E37:E41"/>
    <mergeCell ref="E43:E45"/>
    <mergeCell ref="E46:E49"/>
    <mergeCell ref="E50:E54"/>
    <mergeCell ref="E55:E59"/>
    <mergeCell ref="E61:E65"/>
    <mergeCell ref="F3:F5"/>
    <mergeCell ref="F32:F36"/>
    <mergeCell ref="F37:F41"/>
    <mergeCell ref="F43:F45"/>
    <mergeCell ref="F46:F49"/>
    <mergeCell ref="F50:F54"/>
    <mergeCell ref="F55:F59"/>
    <mergeCell ref="F61:F65"/>
    <mergeCell ref="G3:G5"/>
    <mergeCell ref="H3:H5"/>
    <mergeCell ref="H32:H36"/>
    <mergeCell ref="H37:H41"/>
    <mergeCell ref="H43:H45"/>
    <mergeCell ref="H46:H49"/>
    <mergeCell ref="H50:H54"/>
    <mergeCell ref="H55:H59"/>
    <mergeCell ref="H61:H65"/>
    <mergeCell ref="I3:I5"/>
    <mergeCell ref="I32:I36"/>
    <mergeCell ref="I37:I41"/>
    <mergeCell ref="J4:J5"/>
    <mergeCell ref="J32:J36"/>
    <mergeCell ref="J37:J41"/>
    <mergeCell ref="K4:K5"/>
    <mergeCell ref="K32:K36"/>
    <mergeCell ref="K37:K41"/>
    <mergeCell ref="L32:L36"/>
    <mergeCell ref="L37:L41"/>
    <mergeCell ref="M32:M36"/>
    <mergeCell ref="M37:M41"/>
    <mergeCell ref="N32:N36"/>
    <mergeCell ref="N37:N41"/>
    <mergeCell ref="O32:O36"/>
    <mergeCell ref="O37:O41"/>
    <mergeCell ref="P4:P5"/>
    <mergeCell ref="P32:P36"/>
    <mergeCell ref="P37:P41"/>
    <mergeCell ref="Q4:Q5"/>
    <mergeCell ref="Q32:Q36"/>
    <mergeCell ref="Q37:Q41"/>
    <mergeCell ref="R4:R5"/>
    <mergeCell ref="R32:R36"/>
    <mergeCell ref="R37:R41"/>
    <mergeCell ref="S4:S5"/>
    <mergeCell ref="S32:S36"/>
    <mergeCell ref="S37:S41"/>
    <mergeCell ref="T4:T5"/>
    <mergeCell ref="T32:T36"/>
    <mergeCell ref="T37:T41"/>
    <mergeCell ref="U4:U5"/>
    <mergeCell ref="U37:U41"/>
    <mergeCell ref="V3:V5"/>
    <mergeCell ref="W3:W5"/>
    <mergeCell ref="W32:W36"/>
    <mergeCell ref="W37:W41"/>
    <mergeCell ref="W43:W45"/>
    <mergeCell ref="W46:W49"/>
    <mergeCell ref="W50:W54"/>
    <mergeCell ref="W55:W59"/>
    <mergeCell ref="W61:W65"/>
    <mergeCell ref="X3:X5"/>
    <mergeCell ref="X32:X36"/>
    <mergeCell ref="X37:X41"/>
    <mergeCell ref="X43:X45"/>
    <mergeCell ref="X46:X49"/>
    <mergeCell ref="X50:X54"/>
    <mergeCell ref="X55:X59"/>
    <mergeCell ref="X61:X65"/>
    <mergeCell ref="Y4:Y5"/>
    <mergeCell ref="Z4:Z5"/>
    <mergeCell ref="AA4:AA5"/>
    <mergeCell ref="AB4:AB5"/>
    <mergeCell ref="AC3:AC5"/>
    <mergeCell ref="AC32:AC36"/>
    <mergeCell ref="AC37:AC41"/>
    <mergeCell ref="AC43:AC45"/>
    <mergeCell ref="AC46:AC49"/>
    <mergeCell ref="AC50:AC54"/>
    <mergeCell ref="AC55:AC59"/>
    <mergeCell ref="Y43:AB45"/>
    <mergeCell ref="Y32:AB36"/>
    <mergeCell ref="Y37:AB41"/>
    <mergeCell ref="Y46:AB49"/>
    <mergeCell ref="Y50:AB54"/>
    <mergeCell ref="Y55:AB59"/>
  </mergeCells>
  <pageMargins left="0.700694444444445" right="0.700694444444445" top="0.786805555555556" bottom="1.10208333333333" header="0.298611111111111" footer="0.944444444444444"/>
  <pageSetup paperSize="8" scale="31"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048576"/>
  <sheetViews>
    <sheetView topLeftCell="A17" workbookViewId="0">
      <selection activeCell="W21" sqref="W21"/>
    </sheetView>
  </sheetViews>
  <sheetFormatPr defaultColWidth="8.89166666666667" defaultRowHeight="20.25"/>
  <cols>
    <col min="1" max="1" width="8.89166666666667" style="1"/>
    <col min="2" max="3" width="8.89166666666667" style="3"/>
    <col min="4" max="5" width="8.89166666666667" style="4"/>
    <col min="6" max="6" width="8.89166666666667" style="5"/>
    <col min="7" max="13" width="8.89166666666667" style="4"/>
    <col min="14" max="16" width="8.89166666666667" style="5"/>
    <col min="17" max="21" width="8.89166666666667" style="4"/>
    <col min="22" max="22" width="8.89166666666667" style="6"/>
    <col min="23" max="23" width="8.89166666666667" style="7"/>
    <col min="24" max="27" width="8.89166666666667" style="2"/>
    <col min="28" max="16384" width="8.89166666666667" style="1"/>
  </cols>
  <sheetData>
    <row r="1" s="1" customFormat="1" ht="46.5" spans="2:28">
      <c r="B1" s="8" t="s">
        <v>267</v>
      </c>
      <c r="C1" s="8"/>
      <c r="D1" s="8"/>
      <c r="E1" s="8"/>
      <c r="F1" s="8"/>
      <c r="G1" s="8"/>
      <c r="H1" s="8"/>
      <c r="I1" s="8"/>
      <c r="J1" s="8"/>
      <c r="K1" s="8"/>
      <c r="L1" s="8"/>
      <c r="M1" s="8"/>
      <c r="N1" s="8"/>
      <c r="O1" s="8"/>
      <c r="P1" s="8"/>
      <c r="Q1" s="8"/>
      <c r="R1" s="8"/>
      <c r="S1" s="8"/>
      <c r="T1" s="8"/>
      <c r="U1" s="8"/>
      <c r="V1" s="8"/>
      <c r="W1" s="8"/>
      <c r="X1" s="8"/>
      <c r="Y1" s="8"/>
      <c r="Z1" s="8"/>
      <c r="AA1" s="8"/>
      <c r="AB1" s="8"/>
    </row>
    <row r="2" s="1" customFormat="1" spans="1:28">
      <c r="A2" s="9" t="s">
        <v>2</v>
      </c>
      <c r="B2" s="10" t="s">
        <v>3</v>
      </c>
      <c r="C2" s="10" t="s">
        <v>4</v>
      </c>
      <c r="D2" s="11" t="s">
        <v>268</v>
      </c>
      <c r="E2" s="11" t="s">
        <v>269</v>
      </c>
      <c r="F2" s="12" t="s">
        <v>7</v>
      </c>
      <c r="G2" s="13" t="s">
        <v>8</v>
      </c>
      <c r="H2" s="13" t="s">
        <v>9</v>
      </c>
      <c r="I2" s="13" t="s">
        <v>10</v>
      </c>
      <c r="J2" s="13"/>
      <c r="K2" s="13" t="s">
        <v>11</v>
      </c>
      <c r="L2" s="13"/>
      <c r="M2" s="13"/>
      <c r="N2" s="13"/>
      <c r="O2" s="13"/>
      <c r="P2" s="13"/>
      <c r="Q2" s="13"/>
      <c r="R2" s="13"/>
      <c r="S2" s="13"/>
      <c r="T2" s="13"/>
      <c r="U2" s="13" t="s">
        <v>12</v>
      </c>
      <c r="V2" s="11" t="s">
        <v>13</v>
      </c>
      <c r="W2" s="11" t="s">
        <v>14</v>
      </c>
      <c r="X2" s="13" t="s">
        <v>15</v>
      </c>
      <c r="Y2" s="13"/>
      <c r="Z2" s="13"/>
      <c r="AA2" s="13"/>
      <c r="AB2" s="38" t="s">
        <v>16</v>
      </c>
    </row>
    <row r="3" s="2" customFormat="1" spans="1:28">
      <c r="A3" s="9"/>
      <c r="B3" s="10"/>
      <c r="C3" s="10"/>
      <c r="D3" s="13"/>
      <c r="E3" s="13"/>
      <c r="F3" s="12"/>
      <c r="G3" s="13"/>
      <c r="H3" s="13"/>
      <c r="I3" s="13"/>
      <c r="J3" s="16" t="s">
        <v>17</v>
      </c>
      <c r="K3" s="13" t="s">
        <v>18</v>
      </c>
      <c r="L3" s="13" t="s">
        <v>19</v>
      </c>
      <c r="M3" s="13"/>
      <c r="N3" s="13"/>
      <c r="O3" s="13"/>
      <c r="P3" s="13" t="s">
        <v>20</v>
      </c>
      <c r="Q3" s="13" t="s">
        <v>21</v>
      </c>
      <c r="R3" s="13" t="s">
        <v>22</v>
      </c>
      <c r="S3" s="13" t="s">
        <v>23</v>
      </c>
      <c r="T3" s="13" t="s">
        <v>24</v>
      </c>
      <c r="U3" s="13"/>
      <c r="V3" s="11"/>
      <c r="W3" s="11"/>
      <c r="X3" s="13" t="s">
        <v>26</v>
      </c>
      <c r="Y3" s="13" t="s">
        <v>27</v>
      </c>
      <c r="Z3" s="13" t="s">
        <v>28</v>
      </c>
      <c r="AA3" s="13" t="s">
        <v>29</v>
      </c>
      <c r="AB3" s="39"/>
    </row>
    <row r="4" s="1" customFormat="1" ht="122" customHeight="1" spans="1:28">
      <c r="A4" s="14"/>
      <c r="B4" s="15"/>
      <c r="C4" s="15"/>
      <c r="D4" s="16"/>
      <c r="E4" s="16"/>
      <c r="F4" s="17"/>
      <c r="G4" s="16"/>
      <c r="H4" s="16"/>
      <c r="I4" s="16"/>
      <c r="J4" s="26"/>
      <c r="K4" s="16"/>
      <c r="L4" s="16" t="s">
        <v>30</v>
      </c>
      <c r="M4" s="16" t="s">
        <v>31</v>
      </c>
      <c r="N4" s="16" t="s">
        <v>32</v>
      </c>
      <c r="O4" s="16" t="s">
        <v>33</v>
      </c>
      <c r="P4" s="16"/>
      <c r="Q4" s="16"/>
      <c r="R4" s="16"/>
      <c r="S4" s="16"/>
      <c r="T4" s="16"/>
      <c r="U4" s="16"/>
      <c r="V4" s="31"/>
      <c r="W4" s="31"/>
      <c r="X4" s="16"/>
      <c r="Y4" s="16"/>
      <c r="Z4" s="16"/>
      <c r="AA4" s="16"/>
      <c r="AB4" s="39"/>
    </row>
    <row r="5" s="1" customFormat="1" ht="70" customHeight="1" spans="1:28">
      <c r="A5" s="18"/>
      <c r="B5" s="19"/>
      <c r="C5" s="19"/>
      <c r="D5" s="19"/>
      <c r="E5" s="19"/>
      <c r="F5" s="20"/>
      <c r="G5" s="19"/>
      <c r="H5" s="19"/>
      <c r="I5" s="19"/>
      <c r="J5" s="27">
        <v>10217.1</v>
      </c>
      <c r="K5" s="27">
        <v>8317.1</v>
      </c>
      <c r="L5" s="27">
        <v>7393.7</v>
      </c>
      <c r="M5" s="27">
        <v>923.4</v>
      </c>
      <c r="N5" s="27">
        <v>0</v>
      </c>
      <c r="O5" s="27">
        <v>0</v>
      </c>
      <c r="P5" s="27">
        <v>0</v>
      </c>
      <c r="Q5" s="27">
        <v>0</v>
      </c>
      <c r="R5" s="27">
        <v>0</v>
      </c>
      <c r="S5" s="27">
        <v>200</v>
      </c>
      <c r="T5" s="27">
        <v>1700</v>
      </c>
      <c r="U5" s="20"/>
      <c r="V5" s="20"/>
      <c r="W5" s="32"/>
      <c r="X5" s="33"/>
      <c r="Y5" s="19"/>
      <c r="Z5" s="19"/>
      <c r="AA5" s="40"/>
      <c r="AB5" s="41"/>
    </row>
    <row r="6" s="1" customFormat="1" ht="58" customHeight="1" spans="1:28">
      <c r="A6" s="21"/>
      <c r="B6" s="22"/>
      <c r="C6" s="23"/>
      <c r="D6" s="23"/>
      <c r="E6" s="23"/>
      <c r="F6" s="24"/>
      <c r="G6" s="24" t="s">
        <v>213</v>
      </c>
      <c r="H6" s="24"/>
      <c r="I6" s="24" t="s">
        <v>213</v>
      </c>
      <c r="J6" s="28">
        <v>0.2</v>
      </c>
      <c r="K6" s="28">
        <v>0.2</v>
      </c>
      <c r="L6" s="28">
        <v>0.2</v>
      </c>
      <c r="M6" s="29"/>
      <c r="N6" s="30"/>
      <c r="O6" s="30"/>
      <c r="P6" s="30"/>
      <c r="Q6" s="29"/>
      <c r="R6" s="29"/>
      <c r="S6" s="29"/>
      <c r="T6" s="29"/>
      <c r="U6" s="34" t="s">
        <v>234</v>
      </c>
      <c r="V6" s="35"/>
      <c r="W6" s="25"/>
      <c r="X6" s="36"/>
      <c r="Y6" s="36"/>
      <c r="Z6" s="36"/>
      <c r="AA6" s="36"/>
      <c r="AB6" s="42"/>
    </row>
    <row r="7" s="1" customFormat="1" ht="57" customHeight="1" spans="1:28">
      <c r="A7" s="25"/>
      <c r="B7" s="22"/>
      <c r="C7" s="23"/>
      <c r="D7" s="23"/>
      <c r="E7" s="23"/>
      <c r="F7" s="24"/>
      <c r="G7" s="24" t="s">
        <v>213</v>
      </c>
      <c r="H7" s="24"/>
      <c r="I7" s="24" t="s">
        <v>213</v>
      </c>
      <c r="J7" s="28">
        <v>9.35</v>
      </c>
      <c r="K7" s="28">
        <v>9.35</v>
      </c>
      <c r="L7" s="28"/>
      <c r="M7" s="28">
        <v>9.35</v>
      </c>
      <c r="N7" s="30"/>
      <c r="O7" s="30"/>
      <c r="P7" s="30"/>
      <c r="Q7" s="29"/>
      <c r="R7" s="29"/>
      <c r="S7" s="29"/>
      <c r="T7" s="29"/>
      <c r="U7" s="34" t="s">
        <v>234</v>
      </c>
      <c r="V7" s="35"/>
      <c r="W7" s="25"/>
      <c r="X7" s="36"/>
      <c r="Y7" s="36"/>
      <c r="Z7" s="36"/>
      <c r="AA7" s="36"/>
      <c r="AB7" s="43"/>
    </row>
    <row r="8" s="1" customFormat="1" ht="74" customHeight="1" spans="1:28">
      <c r="A8" s="25"/>
      <c r="B8" s="22"/>
      <c r="C8" s="23"/>
      <c r="D8" s="23"/>
      <c r="E8" s="23"/>
      <c r="F8" s="24"/>
      <c r="G8" s="24" t="s">
        <v>213</v>
      </c>
      <c r="H8" s="24"/>
      <c r="I8" s="24" t="s">
        <v>213</v>
      </c>
      <c r="J8" s="28">
        <v>0.55</v>
      </c>
      <c r="K8" s="28">
        <v>0.55</v>
      </c>
      <c r="L8" s="29"/>
      <c r="M8" s="28">
        <v>0.55</v>
      </c>
      <c r="N8" s="30"/>
      <c r="O8" s="30"/>
      <c r="P8" s="30"/>
      <c r="Q8" s="29"/>
      <c r="R8" s="29"/>
      <c r="S8" s="29"/>
      <c r="T8" s="29"/>
      <c r="U8" s="37" t="s">
        <v>234</v>
      </c>
      <c r="V8" s="35"/>
      <c r="W8" s="25"/>
      <c r="X8" s="25"/>
      <c r="Y8" s="25"/>
      <c r="Z8" s="25"/>
      <c r="AA8" s="25"/>
      <c r="AB8" s="42"/>
    </row>
    <row r="1048533" customFormat="1" ht="13.5"/>
    <row r="1048534" customFormat="1" ht="13.5"/>
    <row r="1048535" customFormat="1" ht="13.5"/>
    <row r="1048536" customFormat="1" ht="13.5"/>
    <row r="1048537" customFormat="1" ht="13.5"/>
    <row r="1048538" customFormat="1" ht="13.5"/>
    <row r="1048539" customFormat="1" ht="13.5"/>
    <row r="1048540" customFormat="1" ht="13.5"/>
    <row r="1048541" customFormat="1" ht="13.5"/>
    <row r="1048542" customFormat="1" ht="13.5"/>
    <row r="1048543" customFormat="1" ht="13.5"/>
    <row r="1048544" customFormat="1" ht="13.5"/>
    <row r="1048545" customFormat="1" ht="13.5"/>
    <row r="1048546" customFormat="1" ht="13.5"/>
    <row r="1048547" customFormat="1" ht="13.5"/>
    <row r="1048548" customFormat="1" ht="13.5"/>
    <row r="1048549" customFormat="1" ht="13.5"/>
    <row r="1048550" customFormat="1" ht="13.5"/>
    <row r="1048551" customFormat="1" ht="13.5"/>
    <row r="1048552" customFormat="1" ht="13.5"/>
    <row r="1048553" customFormat="1" ht="13.5"/>
    <row r="1048554" customFormat="1" ht="13.5"/>
    <row r="1048555" customFormat="1" ht="13.5"/>
    <row r="1048556" customFormat="1" ht="13.5"/>
    <row r="1048557" customFormat="1" ht="13.5"/>
    <row r="1048558" customFormat="1" ht="13.5"/>
    <row r="1048559" customFormat="1" ht="13.5"/>
    <row r="1048560" customFormat="1" ht="13.5"/>
    <row r="1048561" customFormat="1" ht="13.5"/>
    <row r="1048562" customFormat="1" ht="13.5"/>
    <row r="1048563" customFormat="1" ht="13.5"/>
    <row r="1048564" customFormat="1" ht="13.5"/>
    <row r="1048565" customFormat="1" ht="13.5"/>
    <row r="1048566" customFormat="1" ht="13.5"/>
    <row r="1048567" customFormat="1" ht="13.5"/>
    <row r="1048568" customFormat="1" ht="13.5"/>
    <row r="1048569" customFormat="1" ht="13.5"/>
    <row r="1048570" customFormat="1" ht="13.5"/>
    <row r="1048571" customFormat="1" ht="13.5"/>
    <row r="1048572" customFormat="1" ht="13.5"/>
    <row r="1048573" customFormat="1" ht="13.5"/>
    <row r="1048574" customFormat="1" ht="13.5"/>
    <row r="1048575" customFormat="1" ht="13.5"/>
    <row r="1048576" customFormat="1" ht="13.5"/>
  </sheetData>
  <mergeCells count="28">
    <mergeCell ref="B1:AB1"/>
    <mergeCell ref="K2:T2"/>
    <mergeCell ref="X2:AA2"/>
    <mergeCell ref="L3:O3"/>
    <mergeCell ref="A2:A4"/>
    <mergeCell ref="B2:B4"/>
    <mergeCell ref="C2:C4"/>
    <mergeCell ref="D2:D4"/>
    <mergeCell ref="E2:E4"/>
    <mergeCell ref="F2:F4"/>
    <mergeCell ref="G2:G4"/>
    <mergeCell ref="H2:H4"/>
    <mergeCell ref="I2:I4"/>
    <mergeCell ref="J3:J4"/>
    <mergeCell ref="K3:K4"/>
    <mergeCell ref="P3:P4"/>
    <mergeCell ref="Q3:Q4"/>
    <mergeCell ref="R3:R4"/>
    <mergeCell ref="S3:S4"/>
    <mergeCell ref="T3:T4"/>
    <mergeCell ref="U2:U4"/>
    <mergeCell ref="V2:V4"/>
    <mergeCell ref="W2:W4"/>
    <mergeCell ref="X3:X4"/>
    <mergeCell ref="Y3:Y4"/>
    <mergeCell ref="Z3:Z4"/>
    <mergeCell ref="AA3:AA4"/>
    <mergeCell ref="AB2:AB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2025乡村振兴项目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刘鹏</cp:lastModifiedBy>
  <dcterms:created xsi:type="dcterms:W3CDTF">2024-10-29T07:01:00Z</dcterms:created>
  <dcterms:modified xsi:type="dcterms:W3CDTF">2024-12-13T08:11:28Z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FE4D8A6CED7F4671AA5B5FB8EC219B8B_13</vt:lpwstr>
  </property>
  <property fmtid="{D5CDD505-2E9C-101B-9397-08002B2CF9AE}" pid="3" name="KSOProductBuildVer">
    <vt:lpwstr>2052-12.1.0.19302</vt:lpwstr>
  </property>
</Properties>
</file>